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7" i="1"/>
  <c r="H127"/>
  <c r="I127"/>
  <c r="J127"/>
  <c r="G108" l="1"/>
  <c r="H108"/>
  <c r="I108"/>
  <c r="J108"/>
  <c r="J89" l="1"/>
  <c r="G70" l="1"/>
  <c r="H70"/>
  <c r="I70"/>
  <c r="J70"/>
  <c r="J32" l="1"/>
  <c r="G32"/>
  <c r="H32"/>
  <c r="I32"/>
  <c r="J51"/>
  <c r="G51"/>
  <c r="H51"/>
  <c r="I51"/>
  <c r="L184" l="1"/>
  <c r="J184"/>
  <c r="I184"/>
  <c r="H184"/>
  <c r="G184"/>
  <c r="F184"/>
  <c r="L175"/>
  <c r="J175"/>
  <c r="I175"/>
  <c r="H175"/>
  <c r="G175"/>
  <c r="F175"/>
  <c r="L165"/>
  <c r="L176" s="1"/>
  <c r="J165"/>
  <c r="J176" s="1"/>
  <c r="I165"/>
  <c r="H165"/>
  <c r="G165"/>
  <c r="G176" s="1"/>
  <c r="F165"/>
  <c r="F176" s="1"/>
  <c r="L156"/>
  <c r="J156"/>
  <c r="I156"/>
  <c r="H156"/>
  <c r="G156"/>
  <c r="F156"/>
  <c r="L146"/>
  <c r="L157" s="1"/>
  <c r="J146"/>
  <c r="J157" s="1"/>
  <c r="I146"/>
  <c r="H146"/>
  <c r="G146"/>
  <c r="G157" s="1"/>
  <c r="F146"/>
  <c r="F157" s="1"/>
  <c r="L137"/>
  <c r="J137"/>
  <c r="J138" s="1"/>
  <c r="I137"/>
  <c r="H137"/>
  <c r="G137"/>
  <c r="G138" s="1"/>
  <c r="F137"/>
  <c r="L127"/>
  <c r="L138" s="1"/>
  <c r="F127"/>
  <c r="F138" s="1"/>
  <c r="L118"/>
  <c r="J118"/>
  <c r="J119" s="1"/>
  <c r="I118"/>
  <c r="H118"/>
  <c r="G118"/>
  <c r="G119" s="1"/>
  <c r="F118"/>
  <c r="L108"/>
  <c r="L119" s="1"/>
  <c r="F108"/>
  <c r="F119" s="1"/>
  <c r="L99"/>
  <c r="J99"/>
  <c r="J100" s="1"/>
  <c r="I99"/>
  <c r="H99"/>
  <c r="G99"/>
  <c r="F99"/>
  <c r="L89"/>
  <c r="L100" s="1"/>
  <c r="I89"/>
  <c r="H89"/>
  <c r="G89"/>
  <c r="G100" s="1"/>
  <c r="F89"/>
  <c r="F100" s="1"/>
  <c r="L80"/>
  <c r="J80"/>
  <c r="J81" s="1"/>
  <c r="I80"/>
  <c r="I81" s="1"/>
  <c r="H80"/>
  <c r="H81" s="1"/>
  <c r="G80"/>
  <c r="G81" s="1"/>
  <c r="F80"/>
  <c r="L70"/>
  <c r="L81" s="1"/>
  <c r="F70"/>
  <c r="F81" s="1"/>
  <c r="L61"/>
  <c r="J61"/>
  <c r="J62" s="1"/>
  <c r="I61"/>
  <c r="I62" s="1"/>
  <c r="H61"/>
  <c r="H62" s="1"/>
  <c r="G61"/>
  <c r="G62" s="1"/>
  <c r="F61"/>
  <c r="L51"/>
  <c r="L62" s="1"/>
  <c r="F51"/>
  <c r="F62" s="1"/>
  <c r="L32"/>
  <c r="F32"/>
  <c r="L13"/>
  <c r="J13"/>
  <c r="I13"/>
  <c r="H13"/>
  <c r="G13"/>
  <c r="F13"/>
  <c r="H100" l="1"/>
  <c r="H119"/>
  <c r="H138"/>
  <c r="H157"/>
  <c r="H176"/>
  <c r="I100"/>
  <c r="I119"/>
  <c r="I138"/>
  <c r="I157"/>
  <c r="I176"/>
  <c r="L195"/>
  <c r="L194"/>
  <c r="L42"/>
  <c r="L43" s="1"/>
  <c r="L23"/>
  <c r="L24" s="1"/>
  <c r="A109"/>
  <c r="B195"/>
  <c r="A195"/>
  <c r="J194"/>
  <c r="J195" s="1"/>
  <c r="I194"/>
  <c r="H194"/>
  <c r="H195" s="1"/>
  <c r="G194"/>
  <c r="G195" s="1"/>
  <c r="F194"/>
  <c r="B185"/>
  <c r="A185"/>
  <c r="I195"/>
  <c r="B176"/>
  <c r="A176"/>
  <c r="B166"/>
  <c r="A166"/>
  <c r="B157"/>
  <c r="A157"/>
  <c r="B147"/>
  <c r="A147"/>
  <c r="B138"/>
  <c r="A138"/>
  <c r="B128"/>
  <c r="A128"/>
  <c r="B119"/>
  <c r="A119"/>
  <c r="B109"/>
  <c r="B100"/>
  <c r="A100"/>
  <c r="B90"/>
  <c r="A90"/>
  <c r="B81"/>
  <c r="A81"/>
  <c r="B71"/>
  <c r="A71"/>
  <c r="B62"/>
  <c r="A62"/>
  <c r="B52"/>
  <c r="A52"/>
  <c r="B43"/>
  <c r="A43"/>
  <c r="J42"/>
  <c r="J43" s="1"/>
  <c r="I42"/>
  <c r="I43" s="1"/>
  <c r="H42"/>
  <c r="H43" s="1"/>
  <c r="G42"/>
  <c r="G43" s="1"/>
  <c r="F42"/>
  <c r="F43" s="1"/>
  <c r="B33"/>
  <c r="A33"/>
  <c r="B24"/>
  <c r="A24"/>
  <c r="B14"/>
  <c r="A14"/>
  <c r="G23"/>
  <c r="H23"/>
  <c r="I23"/>
  <c r="J23"/>
  <c r="F23"/>
  <c r="L196" l="1"/>
  <c r="F195"/>
  <c r="I24"/>
  <c r="I196" s="1"/>
  <c r="F24"/>
  <c r="J24"/>
  <c r="J196" s="1"/>
  <c r="H24"/>
  <c r="H196" s="1"/>
  <c r="G24"/>
  <c r="G196" s="1"/>
  <c r="F196" l="1"/>
</calcChain>
</file>

<file path=xl/sharedStrings.xml><?xml version="1.0" encoding="utf-8"?>
<sst xmlns="http://schemas.openxmlformats.org/spreadsheetml/2006/main" count="331" uniqueCount="121">
  <si>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</si>
  <si>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</si>
  <si>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</si>
  <si>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</si>
  <si>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</si>
  <si>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</si>
  <si>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</si>
  <si>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</si>
  <si>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</si>
  <si>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</si>
  <si>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</si>
  <si>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</si>
  <si>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</si>
  <si>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</si>
  <si>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</si>
  <si>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</si>
  <si>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</si>
  <si>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</si>
  <si>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</si>
  <si>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</si>
  <si>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</si>
  <si>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</si>
  <si>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</si>
  <si>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</si>
  <si>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</si>
  <si>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</si>
  <si>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</si>
  <si>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</si>
  <si>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</si>
  <si>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</si>
  <si>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</si>
  <si>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</si>
  <si>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</si>
  <si>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</si>
  <si>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</si>
  <si>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</si>
  <si>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</si>
  <si>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</si>
  <si>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"СШ №33"</t>
  </si>
  <si>
    <t>директор</t>
  </si>
  <si>
    <t>Авагян Е.В.</t>
  </si>
  <si>
    <t>Оладьи (с повидлом/конфитюром) 50/20</t>
  </si>
  <si>
    <t>733/2004</t>
  </si>
  <si>
    <t>Чай с сахаром</t>
  </si>
  <si>
    <t>685/2004</t>
  </si>
  <si>
    <t>Сок фруктовый (промышленного производства)</t>
  </si>
  <si>
    <t>гост</t>
  </si>
  <si>
    <t>Салат из белокачанной капусты</t>
  </si>
  <si>
    <t>43/2004</t>
  </si>
  <si>
    <t>Суп с макаронными изделиями и картофелем</t>
  </si>
  <si>
    <t>143/2004</t>
  </si>
  <si>
    <t>Гречка по-купечески</t>
  </si>
  <si>
    <t>ттк/2023</t>
  </si>
  <si>
    <t>Чай фруктовый с сахаром</t>
  </si>
  <si>
    <t>Хлеб ржаной.</t>
  </si>
  <si>
    <t>Фрикадельки в соусе 50/40</t>
  </si>
  <si>
    <t>Каша вязкая рисовая</t>
  </si>
  <si>
    <t>510/2004</t>
  </si>
  <si>
    <t>Кофейный напиток</t>
  </si>
  <si>
    <t>692/2004</t>
  </si>
  <si>
    <t>Хлеб ржаной</t>
  </si>
  <si>
    <t>Суп-пюре из бобовых</t>
  </si>
  <si>
    <t>272/1983</t>
  </si>
  <si>
    <t>Биточки рубленые из птицы с соусом  50/40</t>
  </si>
  <si>
    <t>736/1983,824/1983</t>
  </si>
  <si>
    <t>Каша гречневая рассыпчатая</t>
  </si>
  <si>
    <t>508/2004</t>
  </si>
  <si>
    <t>Напиток апельсиновый</t>
  </si>
  <si>
    <t>699/2004</t>
  </si>
  <si>
    <t>Яйцо вареное</t>
  </si>
  <si>
    <t>209/2015</t>
  </si>
  <si>
    <t>Каша вязкая рисовая молочная</t>
  </si>
  <si>
    <t>302/2004</t>
  </si>
  <si>
    <t>Чай фруктовый</t>
  </si>
  <si>
    <t>Хлеб пшеничный</t>
  </si>
  <si>
    <t>Борщ с капустой и картофелем, со сметаной</t>
  </si>
  <si>
    <t>110/2004</t>
  </si>
  <si>
    <t>Тефтели мясные в соусе  50/40</t>
  </si>
  <si>
    <t>668/1983,824/1983</t>
  </si>
  <si>
    <t>Каша вязкая пшеничная</t>
  </si>
  <si>
    <t>Напиток лимонный</t>
  </si>
  <si>
    <t>Морковь с сахаром</t>
  </si>
  <si>
    <t>11/2003</t>
  </si>
  <si>
    <t>Макаронные изделия с сыром</t>
  </si>
  <si>
    <t>516/2004</t>
  </si>
  <si>
    <t>Суп из овощей</t>
  </si>
  <si>
    <t>75/2022</t>
  </si>
  <si>
    <t>П л о в</t>
  </si>
  <si>
    <t>642/1983</t>
  </si>
  <si>
    <t>Сыр твердый</t>
  </si>
  <si>
    <t>15/2015</t>
  </si>
  <si>
    <t>Каша вязкая овсяная молочная</t>
  </si>
  <si>
    <t>Чай с лимоном</t>
  </si>
  <si>
    <t>686/2004</t>
  </si>
  <si>
    <t>Суп картофельный с крупой</t>
  </si>
  <si>
    <t>138/2004</t>
  </si>
  <si>
    <t>Фрикадельки в соусе (50/40)</t>
  </si>
  <si>
    <t>670/1983</t>
  </si>
  <si>
    <t>Оладьи с конфитюром 150/20</t>
  </si>
  <si>
    <t>Каша молочная "Подружки"</t>
  </si>
  <si>
    <t>ттк/2021</t>
  </si>
  <si>
    <t>Суп крестьянский с крупой, со сметаной</t>
  </si>
  <si>
    <t>134/2004</t>
  </si>
  <si>
    <t>Тефтели мясные в соусе 50/40</t>
  </si>
  <si>
    <t>Пюре картофельное</t>
  </si>
  <si>
    <t>520/2004</t>
  </si>
  <si>
    <t>Купаты "Домашние" запеченные ( с соусом) (50/50)</t>
  </si>
  <si>
    <t>Салат "Восторг"</t>
  </si>
  <si>
    <t>Плов "Перлов"</t>
  </si>
  <si>
    <t>ттк/2024</t>
  </si>
  <si>
    <t>Компот из свежих плодов (яблок)</t>
  </si>
  <si>
    <t>631/2004</t>
  </si>
  <si>
    <t>Сок фруктовый</t>
  </si>
  <si>
    <t>Шницель мясной с соусом 70/30 (соус красный основной № 824/1983г)</t>
  </si>
  <si>
    <t>658/1983</t>
  </si>
  <si>
    <t>Макаронные изделия отварные</t>
  </si>
  <si>
    <t>Макаронные изделия отварные с сыром</t>
  </si>
  <si>
    <t xml:space="preserve">гост </t>
  </si>
  <si>
    <t>Котлеты рубленые из птицы с соусом 70/20</t>
  </si>
  <si>
    <t>498/2004</t>
  </si>
  <si>
    <t xml:space="preserve">хлеб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</si>
</sst>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3" activePane="bottomRight" state="frozen"/>
      <selection pane="topRight" activeCell="E1" sqref="E1"/>
      <selection pane="bottomLeft" activeCell="A6" sqref="A6"/>
      <selection pane="bottomRight" activeCell="D128" sqref="D12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8" t="s">
        <v>38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5</v>
      </c>
      <c r="J3" s="49">
        <v>2026</v>
      </c>
      <c r="K3" s="50"/>
    </row>
    <row r="4" spans="1:12" ht="13.5" thickBot="1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170</v>
      </c>
      <c r="G6" s="40">
        <v>22.63</v>
      </c>
      <c r="H6" s="40">
        <v>23.43</v>
      </c>
      <c r="I6" s="40">
        <v>64.8</v>
      </c>
      <c r="J6" s="40">
        <v>557.94000000000005</v>
      </c>
      <c r="K6" s="41" t="s">
        <v>42</v>
      </c>
      <c r="L6" s="40">
        <v>25.64</v>
      </c>
    </row>
    <row r="7" spans="1:12" ht="15">
      <c r="A7" s="23"/>
      <c r="B7" s="15"/>
      <c r="C7" s="11"/>
      <c r="D7" s="6" t="s">
        <v>22</v>
      </c>
      <c r="E7" s="42" t="s">
        <v>43</v>
      </c>
      <c r="F7" s="43">
        <v>200</v>
      </c>
      <c r="G7" s="43">
        <v>7.0000000000000007E-2</v>
      </c>
      <c r="H7" s="43">
        <v>0.02</v>
      </c>
      <c r="I7" s="43">
        <v>15</v>
      </c>
      <c r="J7" s="43">
        <v>60.46</v>
      </c>
      <c r="K7" s="44" t="s">
        <v>44</v>
      </c>
      <c r="L7" s="43">
        <v>3.36</v>
      </c>
    </row>
    <row r="8" spans="1:12" ht="15">
      <c r="A8" s="23"/>
      <c r="B8" s="15"/>
      <c r="C8" s="11"/>
      <c r="D8" s="7" t="s">
        <v>29</v>
      </c>
      <c r="E8" s="42" t="s">
        <v>45</v>
      </c>
      <c r="F8" s="43">
        <v>200</v>
      </c>
      <c r="G8" s="43">
        <v>0.1</v>
      </c>
      <c r="H8" s="43">
        <v>0.1</v>
      </c>
      <c r="I8" s="43">
        <v>11.3</v>
      </c>
      <c r="J8" s="43">
        <v>92</v>
      </c>
      <c r="K8" s="44" t="s">
        <v>46</v>
      </c>
      <c r="L8" s="43">
        <v>37.200000000000003</v>
      </c>
    </row>
    <row r="9" spans="1:12" ht="15">
      <c r="A9" s="23"/>
      <c r="B9" s="15"/>
      <c r="C9" s="11"/>
      <c r="D9" s="7"/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 t="shared" ref="F13:L13" si="0">SUM(F6:F12)</f>
        <v>570</v>
      </c>
      <c r="G13" s="19">
        <f t="shared" si="0"/>
        <v>22.8</v>
      </c>
      <c r="H13" s="19">
        <f t="shared" si="0"/>
        <v>23.55</v>
      </c>
      <c r="I13" s="19">
        <f t="shared" si="0"/>
        <v>91.1</v>
      </c>
      <c r="J13" s="19">
        <f t="shared" si="0"/>
        <v>710.40000000000009</v>
      </c>
      <c r="K13" s="25"/>
      <c r="L13" s="19">
        <f t="shared" si="0"/>
        <v>66.2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47</v>
      </c>
      <c r="F14" s="43">
        <v>60</v>
      </c>
      <c r="G14" s="43">
        <v>0.85</v>
      </c>
      <c r="H14" s="43">
        <v>3.03</v>
      </c>
      <c r="I14" s="43">
        <v>5.38</v>
      </c>
      <c r="J14" s="43">
        <v>52.19</v>
      </c>
      <c r="K14" s="44" t="s">
        <v>48</v>
      </c>
      <c r="L14" s="43">
        <v>5.98</v>
      </c>
    </row>
    <row r="15" spans="1:12" ht="15">
      <c r="A15" s="23"/>
      <c r="B15" s="15"/>
      <c r="C15" s="11"/>
      <c r="D15" s="7" t="s">
        <v>26</v>
      </c>
      <c r="E15" s="42" t="s">
        <v>49</v>
      </c>
      <c r="F15" s="43">
        <v>250</v>
      </c>
      <c r="G15" s="43">
        <v>5.17</v>
      </c>
      <c r="H15" s="43">
        <v>4.58</v>
      </c>
      <c r="I15" s="43">
        <v>28.33</v>
      </c>
      <c r="J15" s="43">
        <v>175.22</v>
      </c>
      <c r="K15" s="44" t="s">
        <v>50</v>
      </c>
      <c r="L15" s="43">
        <v>14.19</v>
      </c>
    </row>
    <row r="16" spans="1:12" ht="15">
      <c r="A16" s="23"/>
      <c r="B16" s="15"/>
      <c r="C16" s="11"/>
      <c r="D16" s="7" t="s">
        <v>27</v>
      </c>
      <c r="E16" s="42" t="s">
        <v>51</v>
      </c>
      <c r="F16" s="43">
        <v>150</v>
      </c>
      <c r="G16" s="43">
        <v>22.04</v>
      </c>
      <c r="H16" s="43">
        <v>23.57</v>
      </c>
      <c r="I16" s="43">
        <v>68.95</v>
      </c>
      <c r="J16" s="43">
        <v>571.57000000000005</v>
      </c>
      <c r="K16" s="44" t="s">
        <v>52</v>
      </c>
      <c r="L16" s="43">
        <v>33.950000000000003</v>
      </c>
    </row>
    <row r="17" spans="1:12" ht="15">
      <c r="A17" s="23"/>
      <c r="B17" s="15"/>
      <c r="C17" s="11"/>
      <c r="D17" s="7" t="s">
        <v>29</v>
      </c>
      <c r="E17" s="42" t="s">
        <v>53</v>
      </c>
      <c r="F17" s="43">
        <v>200</v>
      </c>
      <c r="G17" s="43">
        <v>0.1</v>
      </c>
      <c r="H17" s="43">
        <v>0.02</v>
      </c>
      <c r="I17" s="43">
        <v>15.5</v>
      </c>
      <c r="J17" s="43">
        <v>62.78</v>
      </c>
      <c r="K17" s="44" t="s">
        <v>52</v>
      </c>
      <c r="L17" s="43">
        <v>2.75</v>
      </c>
    </row>
    <row r="18" spans="1:12" ht="15">
      <c r="A18" s="23"/>
      <c r="B18" s="15"/>
      <c r="C18" s="11"/>
      <c r="D18" s="7" t="s">
        <v>31</v>
      </c>
      <c r="E18" s="42" t="s">
        <v>54</v>
      </c>
      <c r="F18" s="43">
        <v>40</v>
      </c>
      <c r="G18" s="43">
        <v>2.64</v>
      </c>
      <c r="H18" s="43">
        <v>0.48</v>
      </c>
      <c r="I18" s="43">
        <v>15.84</v>
      </c>
      <c r="J18" s="43">
        <v>78.239999999999995</v>
      </c>
      <c r="K18" s="44" t="s">
        <v>46</v>
      </c>
      <c r="L18" s="43">
        <v>2.5099999999999998</v>
      </c>
    </row>
    <row r="19" spans="1:12" ht="1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 t="shared" ref="G23:J23" si="1">SUM(G14:G22)</f>
        <v>30.8</v>
      </c>
      <c r="H23" s="19">
        <f t="shared" si="1"/>
        <v>31.68</v>
      </c>
      <c r="I23" s="19">
        <f t="shared" si="1"/>
        <v>134</v>
      </c>
      <c r="J23" s="19">
        <f t="shared" si="1"/>
        <v>940</v>
      </c>
      <c r="K23" s="25"/>
      <c r="L23" s="19">
        <f t="shared" ref="L23" si="2">SUM(L14:L22)</f>
        <v>59.38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6"/>
      <c r="E24" s="31"/>
      <c r="F24" s="32">
        <f>F13+F23</f>
        <v>1270</v>
      </c>
      <c r="G24" s="32">
        <f t="shared" ref="G24:J24" si="3">G13+G23</f>
        <v>53.6</v>
      </c>
      <c r="H24" s="32">
        <f t="shared" si="3"/>
        <v>55.230000000000004</v>
      </c>
      <c r="I24" s="32">
        <f t="shared" si="3"/>
        <v>225.1</v>
      </c>
      <c r="J24" s="32">
        <f t="shared" si="3"/>
        <v>1650.4</v>
      </c>
      <c r="K24" s="32"/>
      <c r="L24" s="32">
        <f t="shared" ref="L24" si="4">L13+L23</f>
        <v>125.58000000000001</v>
      </c>
    </row>
    <row r="25" spans="1:12" ht="15">
      <c r="A25" s="14">
        <v>1</v>
      </c>
      <c r="B25" s="15">
        <v>2</v>
      </c>
      <c r="C25" s="22" t="s">
        <v>20</v>
      </c>
      <c r="D25" s="7" t="s">
        <v>21</v>
      </c>
      <c r="E25" s="42" t="s">
        <v>55</v>
      </c>
      <c r="F25" s="43">
        <v>90</v>
      </c>
      <c r="G25" s="43">
        <v>15.82</v>
      </c>
      <c r="H25" s="43">
        <v>15.09</v>
      </c>
      <c r="I25" s="43">
        <v>31.8</v>
      </c>
      <c r="J25" s="42">
        <v>323.58999999999997</v>
      </c>
      <c r="K25" s="43" t="s">
        <v>42</v>
      </c>
      <c r="L25" s="43">
        <v>28.76</v>
      </c>
    </row>
    <row r="26" spans="1:12" ht="15">
      <c r="A26" s="14"/>
      <c r="B26" s="15"/>
      <c r="C26" s="11"/>
      <c r="D26" s="7" t="s">
        <v>21</v>
      </c>
      <c r="E26" s="42" t="s">
        <v>56</v>
      </c>
      <c r="F26" s="43">
        <v>180</v>
      </c>
      <c r="G26" s="43">
        <v>3.8</v>
      </c>
      <c r="H26" s="43">
        <v>7.2</v>
      </c>
      <c r="I26" s="43">
        <v>38.520000000000003</v>
      </c>
      <c r="J26" s="42">
        <v>234.08</v>
      </c>
      <c r="K26" s="43" t="s">
        <v>57</v>
      </c>
      <c r="L26" s="43">
        <v>15.44</v>
      </c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1.5</v>
      </c>
      <c r="H27" s="43">
        <v>1.05</v>
      </c>
      <c r="I27" s="43">
        <v>18.3</v>
      </c>
      <c r="J27" s="42">
        <v>88.65</v>
      </c>
      <c r="K27" s="43" t="s">
        <v>59</v>
      </c>
      <c r="L27" s="43">
        <v>15.78</v>
      </c>
    </row>
    <row r="28" spans="1:12" ht="15">
      <c r="A28" s="14"/>
      <c r="B28" s="15"/>
      <c r="C28" s="11"/>
      <c r="D28" s="7" t="s">
        <v>31</v>
      </c>
      <c r="E28" s="42" t="s">
        <v>60</v>
      </c>
      <c r="F28" s="43">
        <v>30</v>
      </c>
      <c r="G28" s="43">
        <v>1.98</v>
      </c>
      <c r="H28" s="43">
        <v>0.36</v>
      </c>
      <c r="I28" s="43">
        <v>11.88</v>
      </c>
      <c r="J28" s="42">
        <v>58.68</v>
      </c>
      <c r="K28" s="43" t="s">
        <v>46</v>
      </c>
      <c r="L28" s="43">
        <v>1.88</v>
      </c>
    </row>
    <row r="29" spans="1:12" ht="15">
      <c r="A29" s="14"/>
      <c r="B29" s="15"/>
      <c r="C29" s="11"/>
      <c r="D29" s="7"/>
      <c r="E29" s="42"/>
      <c r="F29" s="43"/>
      <c r="G29" s="43"/>
      <c r="H29" s="43"/>
      <c r="I29" s="43"/>
      <c r="J29" s="42"/>
      <c r="K29" s="43"/>
      <c r="L29" s="43"/>
    </row>
    <row r="30" spans="1:12" ht="15">
      <c r="A30" s="14"/>
      <c r="B30" s="15"/>
      <c r="C30" s="11"/>
      <c r="D30" s="7"/>
      <c r="E30" s="42"/>
      <c r="F30" s="43"/>
      <c r="G30" s="43"/>
      <c r="H30" s="43"/>
      <c r="I30" s="43"/>
      <c r="J30" s="42"/>
      <c r="K30" s="43"/>
      <c r="L30" s="43"/>
    </row>
    <row r="31" spans="1:12" ht="15">
      <c r="A31" s="14"/>
      <c r="B31" s="15"/>
      <c r="C31" s="11"/>
      <c r="D31" s="7"/>
      <c r="E31" s="42"/>
      <c r="F31" s="43"/>
      <c r="G31" s="43"/>
      <c r="H31" s="43"/>
      <c r="I31" s="43"/>
      <c r="J31" s="42"/>
      <c r="K31" s="43"/>
      <c r="L31" s="43"/>
    </row>
    <row r="32" spans="1:12" ht="15">
      <c r="A32" s="16"/>
      <c r="B32" s="17"/>
      <c r="C32" s="8"/>
      <c r="D32" s="18" t="s">
        <v>32</v>
      </c>
      <c r="E32" s="42"/>
      <c r="F32" s="19">
        <f>F25+F26+F27+F28+F29+F30</f>
        <v>500</v>
      </c>
      <c r="G32" s="19">
        <f t="shared" ref="G32:J32" si="5">G25+G26+G27+G28+G29+G30</f>
        <v>23.1</v>
      </c>
      <c r="H32" s="19">
        <f t="shared" si="5"/>
        <v>23.7</v>
      </c>
      <c r="I32" s="19">
        <f t="shared" si="5"/>
        <v>100.5</v>
      </c>
      <c r="J32" s="19">
        <f t="shared" si="5"/>
        <v>704.99999999999989</v>
      </c>
      <c r="K32" s="19"/>
      <c r="L32" s="19">
        <f t="shared" ref="L32" si="6">L25+L26+L27+L28+L29+L30</f>
        <v>61.860000000000007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26</v>
      </c>
      <c r="E33" s="42" t="s">
        <v>61</v>
      </c>
      <c r="F33" s="43">
        <v>250</v>
      </c>
      <c r="G33" s="43">
        <v>11.34</v>
      </c>
      <c r="H33" s="43">
        <v>10.91</v>
      </c>
      <c r="I33" s="43">
        <v>50.98</v>
      </c>
      <c r="J33" s="42">
        <v>343.87</v>
      </c>
      <c r="K33" s="43" t="s">
        <v>62</v>
      </c>
      <c r="L33" s="43">
        <v>8.44</v>
      </c>
    </row>
    <row r="34" spans="1:12" ht="25.5">
      <c r="A34" s="14"/>
      <c r="B34" s="15"/>
      <c r="C34" s="11"/>
      <c r="D34" s="7" t="s">
        <v>27</v>
      </c>
      <c r="E34" s="42" t="s">
        <v>63</v>
      </c>
      <c r="F34" s="43">
        <v>90</v>
      </c>
      <c r="G34" s="43">
        <v>10.34</v>
      </c>
      <c r="H34" s="43">
        <v>10.95</v>
      </c>
      <c r="I34" s="43">
        <v>15.1</v>
      </c>
      <c r="J34" s="42">
        <v>200.31</v>
      </c>
      <c r="K34" s="43" t="s">
        <v>64</v>
      </c>
      <c r="L34" s="43">
        <v>35.44</v>
      </c>
    </row>
    <row r="35" spans="1:12" ht="15">
      <c r="A35" s="14"/>
      <c r="B35" s="15"/>
      <c r="C35" s="11"/>
      <c r="D35" s="7" t="s">
        <v>28</v>
      </c>
      <c r="E35" s="42" t="s">
        <v>65</v>
      </c>
      <c r="F35" s="43">
        <v>150</v>
      </c>
      <c r="G35" s="43">
        <v>6.3</v>
      </c>
      <c r="H35" s="43">
        <v>7.8</v>
      </c>
      <c r="I35" s="43">
        <v>37.6</v>
      </c>
      <c r="J35" s="42">
        <v>245.8</v>
      </c>
      <c r="K35" s="43" t="s">
        <v>66</v>
      </c>
      <c r="L35" s="43">
        <v>13.63</v>
      </c>
    </row>
    <row r="36" spans="1:12" ht="15">
      <c r="A36" s="14"/>
      <c r="B36" s="15"/>
      <c r="C36" s="11"/>
      <c r="D36" s="7" t="s">
        <v>29</v>
      </c>
      <c r="E36" s="42" t="s">
        <v>67</v>
      </c>
      <c r="F36" s="43">
        <v>200</v>
      </c>
      <c r="G36" s="43">
        <v>1.5</v>
      </c>
      <c r="H36" s="43">
        <v>1.7</v>
      </c>
      <c r="I36" s="43">
        <v>22.4</v>
      </c>
      <c r="J36" s="42">
        <v>110.9</v>
      </c>
      <c r="K36" s="43" t="s">
        <v>68</v>
      </c>
      <c r="L36" s="43">
        <v>6.1</v>
      </c>
    </row>
    <row r="37" spans="1:12" ht="15">
      <c r="A37" s="14"/>
      <c r="B37" s="15"/>
      <c r="C37" s="11"/>
      <c r="D37" s="7" t="s">
        <v>31</v>
      </c>
      <c r="E37" s="42" t="s">
        <v>60</v>
      </c>
      <c r="F37" s="43">
        <v>20</v>
      </c>
      <c r="G37" s="43">
        <v>1.32</v>
      </c>
      <c r="H37" s="43">
        <v>0.24</v>
      </c>
      <c r="I37" s="43">
        <v>7.92</v>
      </c>
      <c r="J37" s="42">
        <v>39.119999999999997</v>
      </c>
      <c r="K37" s="43" t="s">
        <v>46</v>
      </c>
      <c r="L37" s="43">
        <v>1.25</v>
      </c>
    </row>
    <row r="38" spans="1:12" ht="15">
      <c r="A38" s="14"/>
      <c r="B38" s="15"/>
      <c r="C38" s="11"/>
      <c r="D38" s="7"/>
      <c r="E38" s="42"/>
      <c r="F38" s="43"/>
      <c r="G38" s="43"/>
      <c r="H38" s="43"/>
      <c r="I38" s="43"/>
      <c r="J38" s="42"/>
      <c r="K38" s="43"/>
      <c r="L38" s="43"/>
    </row>
    <row r="39" spans="1:12" ht="15">
      <c r="A39" s="14"/>
      <c r="B39" s="15"/>
      <c r="C39" s="11"/>
      <c r="D39" s="7"/>
      <c r="E39" s="42"/>
      <c r="F39" s="43"/>
      <c r="G39" s="43"/>
      <c r="H39" s="43"/>
      <c r="I39" s="43"/>
      <c r="J39" s="42"/>
      <c r="K39" s="43"/>
      <c r="L39" s="43"/>
    </row>
    <row r="40" spans="1:12" ht="15">
      <c r="A40" s="14"/>
      <c r="B40" s="15"/>
      <c r="C40" s="11"/>
      <c r="D40" s="7"/>
      <c r="E40" s="42"/>
      <c r="F40" s="43"/>
      <c r="G40" s="43"/>
      <c r="H40" s="43"/>
      <c r="I40" s="43"/>
      <c r="J40" s="42"/>
      <c r="K40" s="43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710</v>
      </c>
      <c r="G42" s="19">
        <f t="shared" ref="G42" si="7">SUM(G33:G41)</f>
        <v>30.8</v>
      </c>
      <c r="H42" s="19">
        <f t="shared" ref="H42" si="8">SUM(H33:H41)</f>
        <v>31.599999999999998</v>
      </c>
      <c r="I42" s="19">
        <f t="shared" ref="I42" si="9">SUM(I33:I41)</f>
        <v>134</v>
      </c>
      <c r="J42" s="19">
        <f t="shared" ref="J42:L42" si="10">SUM(J33:J41)</f>
        <v>940</v>
      </c>
      <c r="K42" s="25"/>
      <c r="L42" s="19">
        <f t="shared" si="10"/>
        <v>64.86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6"/>
      <c r="E43" s="31"/>
      <c r="F43" s="32">
        <f>F32+F42</f>
        <v>1210</v>
      </c>
      <c r="G43" s="32">
        <f t="shared" ref="G43" si="11">G32+G42</f>
        <v>53.900000000000006</v>
      </c>
      <c r="H43" s="32">
        <f t="shared" ref="H43" si="12">H32+H42</f>
        <v>55.3</v>
      </c>
      <c r="I43" s="32">
        <f t="shared" ref="I43" si="13">I32+I42</f>
        <v>234.5</v>
      </c>
      <c r="J43" s="32">
        <f t="shared" ref="J43:L43" si="14">J32+J42</f>
        <v>1645</v>
      </c>
      <c r="K43" s="32"/>
      <c r="L43" s="32">
        <f t="shared" si="14"/>
        <v>126.72</v>
      </c>
    </row>
    <row r="44" spans="1:12" ht="15">
      <c r="A44" s="20">
        <v>1</v>
      </c>
      <c r="B44" s="21">
        <v>3</v>
      </c>
      <c r="C44" s="22" t="s">
        <v>20</v>
      </c>
      <c r="D44" s="5"/>
      <c r="E44" s="39" t="s">
        <v>69</v>
      </c>
      <c r="F44" s="40">
        <v>48</v>
      </c>
      <c r="G44" s="40">
        <v>5.08</v>
      </c>
      <c r="H44" s="40">
        <v>4.5999999999999996</v>
      </c>
      <c r="I44" s="40">
        <v>0.28000000000000003</v>
      </c>
      <c r="J44" s="40">
        <v>62.84</v>
      </c>
      <c r="K44" s="41" t="s">
        <v>70</v>
      </c>
      <c r="L44" s="40">
        <v>19.399999999999999</v>
      </c>
    </row>
    <row r="45" spans="1:12" ht="15">
      <c r="A45" s="23"/>
      <c r="B45" s="15"/>
      <c r="C45" s="11"/>
      <c r="D45" s="6" t="s">
        <v>21</v>
      </c>
      <c r="E45" s="42" t="s">
        <v>71</v>
      </c>
      <c r="F45" s="43">
        <v>250</v>
      </c>
      <c r="G45" s="43">
        <v>24</v>
      </c>
      <c r="H45" s="43">
        <v>27</v>
      </c>
      <c r="I45" s="43">
        <v>75</v>
      </c>
      <c r="J45" s="43">
        <v>531.5</v>
      </c>
      <c r="K45" s="44" t="s">
        <v>72</v>
      </c>
      <c r="L45" s="43">
        <v>44.52</v>
      </c>
    </row>
    <row r="46" spans="1:12" ht="15">
      <c r="A46" s="23"/>
      <c r="B46" s="15"/>
      <c r="C46" s="11"/>
      <c r="D46" s="7" t="s">
        <v>22</v>
      </c>
      <c r="E46" s="42" t="s">
        <v>73</v>
      </c>
      <c r="F46" s="43">
        <v>200</v>
      </c>
      <c r="G46" s="43">
        <v>0.1</v>
      </c>
      <c r="H46" s="43">
        <v>0.02</v>
      </c>
      <c r="I46" s="43">
        <v>15.5</v>
      </c>
      <c r="J46" s="43">
        <v>62.78</v>
      </c>
      <c r="K46" s="44" t="s">
        <v>52</v>
      </c>
      <c r="L46" s="43">
        <v>2.75</v>
      </c>
    </row>
    <row r="47" spans="1:12" ht="15">
      <c r="A47" s="23"/>
      <c r="B47" s="15"/>
      <c r="C47" s="11"/>
      <c r="D47" s="7" t="s">
        <v>30</v>
      </c>
      <c r="E47" s="42" t="s">
        <v>74</v>
      </c>
      <c r="F47" s="43">
        <v>20</v>
      </c>
      <c r="G47" s="43">
        <v>1.77</v>
      </c>
      <c r="H47" s="43">
        <v>0.16</v>
      </c>
      <c r="I47" s="43">
        <v>9.84</v>
      </c>
      <c r="J47" s="43">
        <v>47.88</v>
      </c>
      <c r="K47" s="44" t="s">
        <v>46</v>
      </c>
      <c r="L47" s="43">
        <v>2.4700000000000002</v>
      </c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 t="shared" ref="F51:L51" si="15">SUM(F44:F50)</f>
        <v>518</v>
      </c>
      <c r="G51" s="19">
        <f t="shared" si="15"/>
        <v>30.95</v>
      </c>
      <c r="H51" s="19">
        <f t="shared" si="15"/>
        <v>31.78</v>
      </c>
      <c r="I51" s="19">
        <f t="shared" si="15"/>
        <v>100.62</v>
      </c>
      <c r="J51" s="19">
        <f t="shared" si="15"/>
        <v>705</v>
      </c>
      <c r="K51" s="25"/>
      <c r="L51" s="19">
        <f t="shared" si="15"/>
        <v>69.14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26</v>
      </c>
      <c r="E52" s="42" t="s">
        <v>75</v>
      </c>
      <c r="F52" s="43">
        <v>255</v>
      </c>
      <c r="G52" s="43">
        <v>9</v>
      </c>
      <c r="H52" s="43">
        <v>8.5</v>
      </c>
      <c r="I52" s="43">
        <v>53</v>
      </c>
      <c r="J52" s="43">
        <v>316</v>
      </c>
      <c r="K52" s="44" t="s">
        <v>76</v>
      </c>
      <c r="L52" s="43">
        <v>25.76</v>
      </c>
    </row>
    <row r="53" spans="1:12" ht="25.5">
      <c r="A53" s="23"/>
      <c r="B53" s="15"/>
      <c r="C53" s="11"/>
      <c r="D53" s="7" t="s">
        <v>27</v>
      </c>
      <c r="E53" s="42" t="s">
        <v>77</v>
      </c>
      <c r="F53" s="43">
        <v>90</v>
      </c>
      <c r="G53" s="43">
        <v>13.2</v>
      </c>
      <c r="H53" s="43">
        <v>15.45</v>
      </c>
      <c r="I53" s="43">
        <v>17.440000000000001</v>
      </c>
      <c r="J53" s="43">
        <v>261.61</v>
      </c>
      <c r="K53" s="44" t="s">
        <v>78</v>
      </c>
      <c r="L53" s="43">
        <v>27.81</v>
      </c>
    </row>
    <row r="54" spans="1:12" ht="15">
      <c r="A54" s="23"/>
      <c r="B54" s="15"/>
      <c r="C54" s="11"/>
      <c r="D54" s="7" t="s">
        <v>28</v>
      </c>
      <c r="E54" s="42" t="s">
        <v>79</v>
      </c>
      <c r="F54" s="43">
        <v>150</v>
      </c>
      <c r="G54" s="43">
        <v>5.4</v>
      </c>
      <c r="H54" s="43">
        <v>6.2</v>
      </c>
      <c r="I54" s="43">
        <v>33.9</v>
      </c>
      <c r="J54" s="43">
        <v>213</v>
      </c>
      <c r="K54" s="44" t="s">
        <v>57</v>
      </c>
      <c r="L54" s="43">
        <v>10.14</v>
      </c>
    </row>
    <row r="55" spans="1:12" ht="15">
      <c r="A55" s="23"/>
      <c r="B55" s="15"/>
      <c r="C55" s="11"/>
      <c r="D55" s="7" t="s">
        <v>29</v>
      </c>
      <c r="E55" s="42" t="s">
        <v>80</v>
      </c>
      <c r="F55" s="43">
        <v>200</v>
      </c>
      <c r="G55" s="43">
        <v>1.5</v>
      </c>
      <c r="H55" s="43">
        <v>1.7</v>
      </c>
      <c r="I55" s="43">
        <v>22.4</v>
      </c>
      <c r="J55" s="43">
        <v>110.9</v>
      </c>
      <c r="K55" s="44" t="s">
        <v>68</v>
      </c>
      <c r="L55" s="43">
        <v>9.42</v>
      </c>
    </row>
    <row r="56" spans="1:12" ht="15">
      <c r="A56" s="23"/>
      <c r="B56" s="15"/>
      <c r="C56" s="11"/>
      <c r="D56" s="7" t="s">
        <v>31</v>
      </c>
      <c r="E56" s="42" t="s">
        <v>60</v>
      </c>
      <c r="F56" s="43">
        <v>20</v>
      </c>
      <c r="G56" s="43">
        <v>1.32</v>
      </c>
      <c r="H56" s="43">
        <v>0.24</v>
      </c>
      <c r="I56" s="43">
        <v>7.92</v>
      </c>
      <c r="J56" s="43">
        <v>39.119999999999997</v>
      </c>
      <c r="K56" s="44" t="s">
        <v>46</v>
      </c>
      <c r="L56" s="43">
        <v>1.25</v>
      </c>
    </row>
    <row r="57" spans="1:12" ht="1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715</v>
      </c>
      <c r="G61" s="19">
        <f t="shared" ref="G61:J61" si="16">SUM(G52:G60)</f>
        <v>30.42</v>
      </c>
      <c r="H61" s="19">
        <f t="shared" si="16"/>
        <v>32.089999999999996</v>
      </c>
      <c r="I61" s="19">
        <f t="shared" si="16"/>
        <v>134.66</v>
      </c>
      <c r="J61" s="19">
        <f t="shared" si="16"/>
        <v>940.63</v>
      </c>
      <c r="K61" s="25"/>
      <c r="L61" s="19">
        <f>L52+L53+L54+L55+L56</f>
        <v>74.38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1233</v>
      </c>
      <c r="G62" s="32">
        <f t="shared" ref="G62:J62" si="17">G51+G61</f>
        <v>61.370000000000005</v>
      </c>
      <c r="H62" s="32">
        <f t="shared" si="17"/>
        <v>63.87</v>
      </c>
      <c r="I62" s="32">
        <f t="shared" si="17"/>
        <v>235.28</v>
      </c>
      <c r="J62" s="32">
        <f t="shared" si="17"/>
        <v>1645.63</v>
      </c>
      <c r="K62" s="32"/>
      <c r="L62" s="32">
        <f t="shared" ref="L62" si="18">L51+L61</f>
        <v>143.51999999999998</v>
      </c>
    </row>
    <row r="63" spans="1:12" ht="15">
      <c r="A63" s="20">
        <v>1</v>
      </c>
      <c r="B63" s="21">
        <v>4</v>
      </c>
      <c r="C63" s="22" t="s">
        <v>20</v>
      </c>
      <c r="D63" s="5" t="s">
        <v>25</v>
      </c>
      <c r="E63" s="39" t="s">
        <v>81</v>
      </c>
      <c r="F63" s="40">
        <v>70</v>
      </c>
      <c r="G63" s="40">
        <v>0.93</v>
      </c>
      <c r="H63" s="40">
        <v>0</v>
      </c>
      <c r="I63" s="40">
        <v>7.76</v>
      </c>
      <c r="J63" s="40">
        <v>37.46</v>
      </c>
      <c r="K63" s="41" t="s">
        <v>82</v>
      </c>
      <c r="L63" s="40">
        <v>7.27</v>
      </c>
    </row>
    <row r="64" spans="1:12" ht="15">
      <c r="A64" s="23"/>
      <c r="B64" s="15"/>
      <c r="C64" s="11"/>
      <c r="D64" s="6" t="s">
        <v>21</v>
      </c>
      <c r="E64" s="42" t="s">
        <v>83</v>
      </c>
      <c r="F64" s="43">
        <v>210</v>
      </c>
      <c r="G64" s="43">
        <v>20.7</v>
      </c>
      <c r="H64" s="43">
        <v>24</v>
      </c>
      <c r="I64" s="43">
        <v>68</v>
      </c>
      <c r="J64" s="43">
        <v>560</v>
      </c>
      <c r="K64" s="44" t="s">
        <v>84</v>
      </c>
      <c r="L64" s="43">
        <v>33.840000000000003</v>
      </c>
    </row>
    <row r="65" spans="1:12" ht="15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 t="s">
        <v>44</v>
      </c>
      <c r="L65" s="43">
        <v>3.36</v>
      </c>
    </row>
    <row r="66" spans="1:12" ht="15">
      <c r="A66" s="23"/>
      <c r="B66" s="15"/>
      <c r="C66" s="11"/>
      <c r="D66" s="7" t="s">
        <v>30</v>
      </c>
      <c r="E66" s="42" t="s">
        <v>74</v>
      </c>
      <c r="F66" s="43">
        <v>20</v>
      </c>
      <c r="G66" s="43">
        <v>1.77</v>
      </c>
      <c r="H66" s="43">
        <v>0.16</v>
      </c>
      <c r="I66" s="43">
        <v>9.84</v>
      </c>
      <c r="J66" s="43">
        <v>47.88</v>
      </c>
      <c r="K66" s="44" t="s">
        <v>46</v>
      </c>
      <c r="L66" s="43">
        <v>2.4700000000000002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/>
      <c r="E70" s="9"/>
      <c r="F70" s="19">
        <f t="shared" ref="F70:L70" si="19">SUM(F63:F69)</f>
        <v>500</v>
      </c>
      <c r="G70" s="19">
        <f t="shared" si="19"/>
        <v>23.47</v>
      </c>
      <c r="H70" s="19">
        <f t="shared" si="19"/>
        <v>24.18</v>
      </c>
      <c r="I70" s="19">
        <f t="shared" si="19"/>
        <v>100.60000000000001</v>
      </c>
      <c r="J70" s="19">
        <f t="shared" si="19"/>
        <v>705.80000000000007</v>
      </c>
      <c r="K70" s="25"/>
      <c r="L70" s="19">
        <f t="shared" si="19"/>
        <v>46.94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26</v>
      </c>
      <c r="E71" s="42" t="s">
        <v>85</v>
      </c>
      <c r="F71" s="43">
        <v>250</v>
      </c>
      <c r="G71" s="43">
        <v>9</v>
      </c>
      <c r="H71" s="43">
        <v>12.5</v>
      </c>
      <c r="I71" s="43">
        <v>56</v>
      </c>
      <c r="J71" s="43">
        <v>370</v>
      </c>
      <c r="K71" s="44" t="s">
        <v>86</v>
      </c>
      <c r="L71" s="43">
        <v>13.27</v>
      </c>
    </row>
    <row r="72" spans="1:12" ht="15">
      <c r="A72" s="23"/>
      <c r="B72" s="15"/>
      <c r="C72" s="11"/>
      <c r="D72" s="7" t="s">
        <v>27</v>
      </c>
      <c r="E72" s="42" t="s">
        <v>87</v>
      </c>
      <c r="F72" s="43">
        <v>200</v>
      </c>
      <c r="G72" s="43">
        <v>18.45</v>
      </c>
      <c r="H72" s="43">
        <v>18.8</v>
      </c>
      <c r="I72" s="43">
        <v>43</v>
      </c>
      <c r="J72" s="43">
        <v>415</v>
      </c>
      <c r="K72" s="44" t="s">
        <v>88</v>
      </c>
      <c r="L72" s="43">
        <v>45.14</v>
      </c>
    </row>
    <row r="73" spans="1:12" ht="15">
      <c r="A73" s="23"/>
      <c r="B73" s="15"/>
      <c r="C73" s="11"/>
      <c r="D73" s="7" t="s">
        <v>29</v>
      </c>
      <c r="E73" s="42" t="s">
        <v>53</v>
      </c>
      <c r="F73" s="43">
        <v>200</v>
      </c>
      <c r="G73" s="43">
        <v>0.1</v>
      </c>
      <c r="H73" s="43">
        <v>0.02</v>
      </c>
      <c r="I73" s="43">
        <v>15.5</v>
      </c>
      <c r="J73" s="43">
        <v>62.78</v>
      </c>
      <c r="K73" s="44" t="s">
        <v>52</v>
      </c>
      <c r="L73" s="43">
        <v>2.75</v>
      </c>
    </row>
    <row r="74" spans="1:12" ht="15">
      <c r="A74" s="23"/>
      <c r="B74" s="15"/>
      <c r="C74" s="11"/>
      <c r="D74" s="7" t="s">
        <v>31</v>
      </c>
      <c r="E74" s="42" t="s">
        <v>60</v>
      </c>
      <c r="F74" s="43">
        <v>50</v>
      </c>
      <c r="G74" s="43">
        <v>3.3</v>
      </c>
      <c r="H74" s="43">
        <v>0.6</v>
      </c>
      <c r="I74" s="43">
        <v>19.8</v>
      </c>
      <c r="J74" s="43">
        <v>97.8</v>
      </c>
      <c r="K74" s="44" t="s">
        <v>46</v>
      </c>
      <c r="L74" s="43">
        <v>3.14</v>
      </c>
    </row>
    <row r="75" spans="1:12" ht="15">
      <c r="A75" s="23"/>
      <c r="B75" s="15"/>
      <c r="C75" s="11"/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 t="shared" ref="G80:J80" si="20">SUM(G71:G79)</f>
        <v>30.85</v>
      </c>
      <c r="H80" s="19">
        <f t="shared" si="20"/>
        <v>31.92</v>
      </c>
      <c r="I80" s="19">
        <f t="shared" si="20"/>
        <v>134.30000000000001</v>
      </c>
      <c r="J80" s="19">
        <f t="shared" si="20"/>
        <v>945.57999999999993</v>
      </c>
      <c r="K80" s="25"/>
      <c r="L80" s="19">
        <f>SUM(L71:L76)</f>
        <v>64.3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:J81" si="21">G70+G80</f>
        <v>54.32</v>
      </c>
      <c r="H81" s="32">
        <f t="shared" si="21"/>
        <v>56.1</v>
      </c>
      <c r="I81" s="32">
        <f t="shared" si="21"/>
        <v>234.90000000000003</v>
      </c>
      <c r="J81" s="32">
        <f t="shared" si="21"/>
        <v>1651.38</v>
      </c>
      <c r="K81" s="32"/>
      <c r="L81" s="32">
        <f t="shared" ref="L81" si="22">L70+L80</f>
        <v>111.24</v>
      </c>
    </row>
    <row r="82" spans="1:12" ht="15">
      <c r="A82" s="20">
        <v>1</v>
      </c>
      <c r="B82" s="21">
        <v>5</v>
      </c>
      <c r="C82" s="22" t="s">
        <v>20</v>
      </c>
      <c r="D82" s="5"/>
      <c r="E82" s="39" t="s">
        <v>89</v>
      </c>
      <c r="F82" s="40">
        <v>20</v>
      </c>
      <c r="G82" s="40">
        <v>4.0999999999999996</v>
      </c>
      <c r="H82" s="40">
        <v>5.17</v>
      </c>
      <c r="I82" s="40">
        <v>0</v>
      </c>
      <c r="J82" s="40">
        <v>62.9</v>
      </c>
      <c r="K82" s="41" t="s">
        <v>90</v>
      </c>
      <c r="L82" s="40">
        <v>22.3</v>
      </c>
    </row>
    <row r="83" spans="1:12" ht="15">
      <c r="A83" s="23"/>
      <c r="B83" s="15"/>
      <c r="C83" s="11"/>
      <c r="D83" s="6" t="s">
        <v>21</v>
      </c>
      <c r="E83" s="42" t="s">
        <v>91</v>
      </c>
      <c r="F83" s="43">
        <v>230</v>
      </c>
      <c r="G83" s="43">
        <v>9.57</v>
      </c>
      <c r="H83" s="43">
        <v>12.23</v>
      </c>
      <c r="I83" s="43">
        <v>41.29</v>
      </c>
      <c r="J83" s="43">
        <v>485</v>
      </c>
      <c r="K83" s="44" t="s">
        <v>72</v>
      </c>
      <c r="L83" s="43">
        <v>26.8</v>
      </c>
    </row>
    <row r="84" spans="1:12" ht="15">
      <c r="A84" s="23"/>
      <c r="B84" s="15"/>
      <c r="C84" s="11"/>
      <c r="D84" s="7" t="s">
        <v>29</v>
      </c>
      <c r="E84" s="42" t="s">
        <v>92</v>
      </c>
      <c r="F84" s="43">
        <v>210</v>
      </c>
      <c r="G84" s="43">
        <v>0.13</v>
      </c>
      <c r="H84" s="43">
        <v>0.02</v>
      </c>
      <c r="I84" s="43">
        <v>15.2</v>
      </c>
      <c r="J84" s="43">
        <v>61.5</v>
      </c>
      <c r="K84" s="44" t="s">
        <v>93</v>
      </c>
      <c r="L84" s="43">
        <v>9.15</v>
      </c>
    </row>
    <row r="85" spans="1:12" ht="15">
      <c r="A85" s="23"/>
      <c r="B85" s="15"/>
      <c r="C85" s="11"/>
      <c r="D85" s="7" t="s">
        <v>23</v>
      </c>
      <c r="E85" s="42" t="s">
        <v>74</v>
      </c>
      <c r="F85" s="43">
        <v>40</v>
      </c>
      <c r="G85" s="43">
        <v>3.54</v>
      </c>
      <c r="H85" s="43">
        <v>0.32</v>
      </c>
      <c r="I85" s="43">
        <v>19.68</v>
      </c>
      <c r="J85" s="43">
        <v>95.75</v>
      </c>
      <c r="K85" s="44" t="s">
        <v>46</v>
      </c>
      <c r="L85" s="43">
        <v>4.95</v>
      </c>
    </row>
    <row r="86" spans="1:12" ht="15.75" thickBot="1">
      <c r="A86" s="23"/>
      <c r="B86" s="15"/>
      <c r="C86" s="11"/>
      <c r="D86" s="7"/>
      <c r="E86" s="42"/>
      <c r="F86" s="43"/>
      <c r="G86" s="43"/>
      <c r="H86" s="43"/>
      <c r="I86" s="43"/>
      <c r="J86" s="51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52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53"/>
      <c r="K88" s="44"/>
      <c r="L88" s="43"/>
    </row>
    <row r="89" spans="1:12" ht="15.75" thickBot="1">
      <c r="A89" s="24"/>
      <c r="B89" s="17"/>
      <c r="C89" s="8"/>
      <c r="D89" s="18" t="s">
        <v>32</v>
      </c>
      <c r="E89" s="9"/>
      <c r="F89" s="19">
        <f>F82+F83+F84+F85</f>
        <v>500</v>
      </c>
      <c r="G89" s="19">
        <f t="shared" ref="G89:L89" si="23">G82+G83+G84+G85</f>
        <v>17.34</v>
      </c>
      <c r="H89" s="19">
        <f t="shared" si="23"/>
        <v>17.739999999999998</v>
      </c>
      <c r="I89" s="19">
        <f t="shared" si="23"/>
        <v>76.169999999999987</v>
      </c>
      <c r="J89" s="19">
        <f t="shared" si="23"/>
        <v>705.15</v>
      </c>
      <c r="K89" s="25"/>
      <c r="L89" s="19">
        <f t="shared" si="23"/>
        <v>63.2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26</v>
      </c>
      <c r="E90" s="42" t="s">
        <v>94</v>
      </c>
      <c r="F90" s="43">
        <v>250</v>
      </c>
      <c r="G90" s="43">
        <v>4.24</v>
      </c>
      <c r="H90" s="43">
        <v>6.04</v>
      </c>
      <c r="I90" s="43">
        <v>19.8</v>
      </c>
      <c r="J90" s="40">
        <v>150.52000000000001</v>
      </c>
      <c r="K90" s="44" t="s">
        <v>95</v>
      </c>
      <c r="L90" s="43">
        <v>15.61</v>
      </c>
    </row>
    <row r="91" spans="1:12" ht="15">
      <c r="A91" s="23"/>
      <c r="B91" s="15"/>
      <c r="C91" s="11"/>
      <c r="D91" s="7" t="s">
        <v>27</v>
      </c>
      <c r="E91" s="42" t="s">
        <v>96</v>
      </c>
      <c r="F91" s="43">
        <v>90</v>
      </c>
      <c r="G91" s="43">
        <v>8.43</v>
      </c>
      <c r="H91" s="43">
        <v>8.5</v>
      </c>
      <c r="I91" s="43">
        <v>8.19</v>
      </c>
      <c r="J91" s="43">
        <v>323.58999999999997</v>
      </c>
      <c r="K91" s="44" t="s">
        <v>97</v>
      </c>
      <c r="L91" s="43">
        <v>28.8</v>
      </c>
    </row>
    <row r="92" spans="1:12" ht="15">
      <c r="A92" s="23"/>
      <c r="B92" s="15"/>
      <c r="C92" s="11"/>
      <c r="D92" s="7" t="s">
        <v>28</v>
      </c>
      <c r="E92" s="42" t="s">
        <v>56</v>
      </c>
      <c r="F92" s="43">
        <v>180</v>
      </c>
      <c r="G92" s="43">
        <v>3.8</v>
      </c>
      <c r="H92" s="43">
        <v>7.2</v>
      </c>
      <c r="I92" s="43">
        <v>38.520000000000003</v>
      </c>
      <c r="J92" s="43">
        <v>297</v>
      </c>
      <c r="K92" s="44" t="s">
        <v>57</v>
      </c>
      <c r="L92" s="43">
        <v>15.44</v>
      </c>
    </row>
    <row r="93" spans="1:12" ht="15.75" thickBot="1">
      <c r="A93" s="23"/>
      <c r="B93" s="15"/>
      <c r="C93" s="11"/>
      <c r="D93" s="7" t="s">
        <v>29</v>
      </c>
      <c r="E93" s="42" t="s">
        <v>67</v>
      </c>
      <c r="F93" s="43">
        <v>200</v>
      </c>
      <c r="G93" s="43">
        <v>1.5</v>
      </c>
      <c r="H93" s="43">
        <v>1.7</v>
      </c>
      <c r="I93" s="43">
        <v>22.4</v>
      </c>
      <c r="J93" s="43">
        <v>110.9</v>
      </c>
      <c r="K93" s="44" t="s">
        <v>68</v>
      </c>
      <c r="L93" s="43">
        <v>6.1</v>
      </c>
    </row>
    <row r="94" spans="1:12" ht="15">
      <c r="A94" s="23"/>
      <c r="B94" s="15"/>
      <c r="C94" s="11"/>
      <c r="D94" s="7" t="s">
        <v>31</v>
      </c>
      <c r="E94" s="42" t="s">
        <v>60</v>
      </c>
      <c r="F94" s="43">
        <v>30</v>
      </c>
      <c r="G94" s="43">
        <v>1.98</v>
      </c>
      <c r="H94" s="43">
        <v>0.36</v>
      </c>
      <c r="I94" s="43">
        <v>11.88</v>
      </c>
      <c r="J94" s="40">
        <v>58.68</v>
      </c>
      <c r="K94" s="44" t="s">
        <v>46</v>
      </c>
      <c r="L94" s="43">
        <v>1.88</v>
      </c>
    </row>
    <row r="95" spans="1:12" ht="1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750</v>
      </c>
      <c r="G99" s="19">
        <f t="shared" ref="G99:J99" si="24">SUM(G90:G98)</f>
        <v>19.95</v>
      </c>
      <c r="H99" s="19">
        <f t="shared" si="24"/>
        <v>23.799999999999997</v>
      </c>
      <c r="I99" s="19">
        <f t="shared" si="24"/>
        <v>100.78999999999999</v>
      </c>
      <c r="J99" s="19">
        <f t="shared" si="24"/>
        <v>940.68999999999994</v>
      </c>
      <c r="K99" s="25"/>
      <c r="L99" s="19">
        <f>SUM(L90:L94)</f>
        <v>67.829999999999984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1250</v>
      </c>
      <c r="G100" s="32">
        <f t="shared" ref="G100:J100" si="25">G89+G99</f>
        <v>37.29</v>
      </c>
      <c r="H100" s="32">
        <f t="shared" si="25"/>
        <v>41.539999999999992</v>
      </c>
      <c r="I100" s="32">
        <f t="shared" si="25"/>
        <v>176.95999999999998</v>
      </c>
      <c r="J100" s="32">
        <f t="shared" si="25"/>
        <v>1645.84</v>
      </c>
      <c r="K100" s="32"/>
      <c r="L100" s="32">
        <f t="shared" ref="L100" si="26">L89+L99</f>
        <v>131.02999999999997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98</v>
      </c>
      <c r="F101" s="40">
        <v>170</v>
      </c>
      <c r="G101" s="41">
        <v>22.63</v>
      </c>
      <c r="H101" s="41">
        <v>23.43</v>
      </c>
      <c r="I101" s="41">
        <v>64.8</v>
      </c>
      <c r="J101" s="41">
        <v>557.94000000000005</v>
      </c>
      <c r="K101" s="41" t="s">
        <v>42</v>
      </c>
      <c r="L101" s="40">
        <v>25.64</v>
      </c>
    </row>
    <row r="102" spans="1:12" ht="15">
      <c r="A102" s="23"/>
      <c r="B102" s="15"/>
      <c r="C102" s="11"/>
      <c r="D102" s="6" t="s">
        <v>22</v>
      </c>
      <c r="E102" s="42" t="s">
        <v>43</v>
      </c>
      <c r="F102" s="43">
        <v>200</v>
      </c>
      <c r="G102" s="44">
        <v>7.0000000000000007E-2</v>
      </c>
      <c r="H102" s="44">
        <v>0.02</v>
      </c>
      <c r="I102" s="44">
        <v>15</v>
      </c>
      <c r="J102" s="44">
        <v>60.46</v>
      </c>
      <c r="K102" s="44" t="s">
        <v>44</v>
      </c>
      <c r="L102" s="43">
        <v>3.36</v>
      </c>
    </row>
    <row r="103" spans="1:12" ht="15">
      <c r="A103" s="23"/>
      <c r="B103" s="15"/>
      <c r="C103" s="11"/>
      <c r="D103" s="7" t="s">
        <v>29</v>
      </c>
      <c r="E103" s="42" t="s">
        <v>45</v>
      </c>
      <c r="F103" s="43">
        <v>200</v>
      </c>
      <c r="G103" s="44">
        <v>0.1</v>
      </c>
      <c r="H103" s="44">
        <v>0.1</v>
      </c>
      <c r="I103" s="44">
        <v>11.3</v>
      </c>
      <c r="J103" s="44">
        <v>92</v>
      </c>
      <c r="K103" s="44" t="s">
        <v>46</v>
      </c>
      <c r="L103" s="43">
        <v>37.200000000000003</v>
      </c>
    </row>
    <row r="104" spans="1:12" ht="15.75" thickBot="1">
      <c r="A104" s="23"/>
      <c r="B104" s="15"/>
      <c r="C104" s="11"/>
      <c r="D104" s="7"/>
      <c r="E104" s="42"/>
      <c r="F104" s="43"/>
      <c r="G104" s="44"/>
      <c r="H104" s="44"/>
      <c r="I104" s="44"/>
      <c r="J104" s="44"/>
      <c r="K104" s="44"/>
      <c r="L104" s="43"/>
    </row>
    <row r="105" spans="1:12" ht="15">
      <c r="A105" s="23"/>
      <c r="B105" s="15"/>
      <c r="C105" s="11"/>
      <c r="D105" s="7"/>
      <c r="E105" s="42"/>
      <c r="F105" s="43"/>
      <c r="G105" s="41"/>
      <c r="H105" s="41"/>
      <c r="I105" s="41"/>
      <c r="J105" s="41"/>
      <c r="K105" s="44"/>
      <c r="L105" s="43"/>
    </row>
    <row r="106" spans="1:12" ht="15.75" thickBot="1">
      <c r="A106" s="23"/>
      <c r="B106" s="15"/>
      <c r="C106" s="11"/>
      <c r="D106" s="6"/>
      <c r="E106" s="42"/>
      <c r="F106" s="43"/>
      <c r="G106" s="44"/>
      <c r="H106" s="44"/>
      <c r="I106" s="44"/>
      <c r="J106" s="44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1"/>
      <c r="H107" s="41"/>
      <c r="I107" s="41"/>
      <c r="J107" s="44"/>
      <c r="K107" s="44"/>
      <c r="L107" s="43"/>
    </row>
    <row r="108" spans="1:12" ht="15.75" thickBot="1">
      <c r="A108" s="24"/>
      <c r="B108" s="17"/>
      <c r="C108" s="8"/>
      <c r="D108" s="18" t="s">
        <v>32</v>
      </c>
      <c r="E108" s="9"/>
      <c r="F108" s="19">
        <f>SUM(F101:F107)</f>
        <v>570</v>
      </c>
      <c r="G108" s="19">
        <f t="shared" ref="G108:I108" si="27">SUM(G101:G107)</f>
        <v>22.8</v>
      </c>
      <c r="H108" s="19">
        <f t="shared" si="27"/>
        <v>23.55</v>
      </c>
      <c r="I108" s="19">
        <f t="shared" si="27"/>
        <v>91.1</v>
      </c>
      <c r="J108" s="19">
        <f t="shared" ref="J108" si="28">SUM(J101:J107)</f>
        <v>710.40000000000009</v>
      </c>
      <c r="K108" s="25"/>
      <c r="L108" s="19">
        <f t="shared" ref="L108" si="29">SUM(L101:L107)</f>
        <v>66.2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47</v>
      </c>
      <c r="F109" s="43">
        <v>70</v>
      </c>
      <c r="G109" s="44">
        <v>0.99</v>
      </c>
      <c r="H109" s="44">
        <v>3.53</v>
      </c>
      <c r="I109" s="44">
        <v>6.28</v>
      </c>
      <c r="J109" s="41">
        <v>60.89</v>
      </c>
      <c r="K109" s="44" t="s">
        <v>48</v>
      </c>
      <c r="L109" s="43">
        <v>6.55</v>
      </c>
    </row>
    <row r="110" spans="1:12" ht="15.75" thickBot="1">
      <c r="A110" s="23"/>
      <c r="B110" s="15"/>
      <c r="C110" s="11"/>
      <c r="D110" s="7" t="s">
        <v>26</v>
      </c>
      <c r="E110" s="42" t="s">
        <v>61</v>
      </c>
      <c r="F110" s="43">
        <v>250</v>
      </c>
      <c r="G110" s="44">
        <v>5.5</v>
      </c>
      <c r="H110" s="44">
        <v>4.7</v>
      </c>
      <c r="I110" s="44">
        <v>26.5</v>
      </c>
      <c r="J110" s="44">
        <v>170.3</v>
      </c>
      <c r="K110" s="44" t="s">
        <v>62</v>
      </c>
      <c r="L110" s="43">
        <v>8.44</v>
      </c>
    </row>
    <row r="111" spans="1:12" ht="15">
      <c r="A111" s="23"/>
      <c r="B111" s="15"/>
      <c r="C111" s="11"/>
      <c r="D111" s="7" t="s">
        <v>27</v>
      </c>
      <c r="E111" s="42" t="s">
        <v>51</v>
      </c>
      <c r="F111" s="43">
        <v>150</v>
      </c>
      <c r="G111" s="41">
        <v>22.04</v>
      </c>
      <c r="H111" s="41">
        <v>23.57</v>
      </c>
      <c r="I111" s="41">
        <v>68.95</v>
      </c>
      <c r="J111" s="44">
        <v>571.57000000000005</v>
      </c>
      <c r="K111" s="44" t="s">
        <v>52</v>
      </c>
      <c r="L111" s="43">
        <v>33.950000000000003</v>
      </c>
    </row>
    <row r="112" spans="1:12" ht="15.75" thickBot="1">
      <c r="A112" s="23"/>
      <c r="B112" s="15"/>
      <c r="C112" s="11"/>
      <c r="D112" s="6" t="s">
        <v>22</v>
      </c>
      <c r="E112" s="42" t="s">
        <v>53</v>
      </c>
      <c r="F112" s="43">
        <v>200</v>
      </c>
      <c r="G112" s="44">
        <v>0.1</v>
      </c>
      <c r="H112" s="44">
        <v>0.02</v>
      </c>
      <c r="I112" s="44">
        <v>15.5</v>
      </c>
      <c r="J112" s="44">
        <v>62.78</v>
      </c>
      <c r="K112" s="44" t="s">
        <v>52</v>
      </c>
      <c r="L112" s="43">
        <v>2.75</v>
      </c>
    </row>
    <row r="113" spans="1:12" ht="15">
      <c r="A113" s="23"/>
      <c r="B113" s="15"/>
      <c r="C113" s="11"/>
      <c r="D113" s="7" t="s">
        <v>120</v>
      </c>
      <c r="E113" s="42" t="s">
        <v>60</v>
      </c>
      <c r="F113" s="43">
        <v>40</v>
      </c>
      <c r="G113" s="41">
        <v>2.64</v>
      </c>
      <c r="H113" s="41">
        <v>0.48</v>
      </c>
      <c r="I113" s="41">
        <v>15.84</v>
      </c>
      <c r="J113" s="41">
        <v>78.239999999999995</v>
      </c>
      <c r="K113" s="44" t="s">
        <v>46</v>
      </c>
      <c r="L113" s="43">
        <v>2.5099999999999998</v>
      </c>
    </row>
    <row r="114" spans="1:12" ht="15">
      <c r="A114" s="23"/>
      <c r="B114" s="15"/>
      <c r="C114" s="11"/>
      <c r="D114" s="7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710</v>
      </c>
      <c r="G118" s="19">
        <f t="shared" ref="G118:J118" si="30">SUM(G109:G117)</f>
        <v>31.270000000000003</v>
      </c>
      <c r="H118" s="19">
        <f t="shared" si="30"/>
        <v>32.299999999999997</v>
      </c>
      <c r="I118" s="19">
        <f t="shared" si="30"/>
        <v>133.07</v>
      </c>
      <c r="J118" s="19">
        <f t="shared" si="30"/>
        <v>943.78</v>
      </c>
      <c r="K118" s="25"/>
      <c r="L118" s="19">
        <f>SUM(L109:L113)</f>
        <v>54.199999999999996</v>
      </c>
    </row>
    <row r="119" spans="1:12" ht="15.75" customHeight="1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1280</v>
      </c>
      <c r="G119" s="32">
        <f t="shared" ref="G119:J119" si="31">G108+G118</f>
        <v>54.070000000000007</v>
      </c>
      <c r="H119" s="32">
        <f t="shared" si="31"/>
        <v>55.849999999999994</v>
      </c>
      <c r="I119" s="32">
        <f t="shared" si="31"/>
        <v>224.17</v>
      </c>
      <c r="J119" s="32">
        <f t="shared" si="31"/>
        <v>1654.18</v>
      </c>
      <c r="K119" s="32"/>
      <c r="L119" s="32">
        <f t="shared" ref="L119" si="32">L108+L118</f>
        <v>120.4</v>
      </c>
    </row>
    <row r="120" spans="1:12" ht="15.75" thickBot="1">
      <c r="A120" s="14">
        <v>2</v>
      </c>
      <c r="B120" s="15">
        <v>2</v>
      </c>
      <c r="C120" s="22" t="s">
        <v>20</v>
      </c>
      <c r="D120" s="5"/>
      <c r="E120" s="39" t="s">
        <v>69</v>
      </c>
      <c r="F120" s="40">
        <v>48</v>
      </c>
      <c r="G120" s="40">
        <v>5.08</v>
      </c>
      <c r="H120" s="40">
        <v>4.5999999999999996</v>
      </c>
      <c r="I120" s="40">
        <v>0.28000000000000003</v>
      </c>
      <c r="J120" s="40">
        <v>62.84</v>
      </c>
      <c r="K120" s="41" t="s">
        <v>70</v>
      </c>
      <c r="L120" s="40">
        <v>19.399999999999999</v>
      </c>
    </row>
    <row r="121" spans="1:12" ht="15">
      <c r="A121" s="14"/>
      <c r="B121" s="15"/>
      <c r="C121" s="11"/>
      <c r="D121" s="5" t="s">
        <v>21</v>
      </c>
      <c r="E121" s="42" t="s">
        <v>99</v>
      </c>
      <c r="F121" s="43">
        <v>250</v>
      </c>
      <c r="G121" s="43">
        <v>15</v>
      </c>
      <c r="H121" s="43">
        <v>19</v>
      </c>
      <c r="I121" s="43">
        <v>66</v>
      </c>
      <c r="J121" s="43">
        <v>485</v>
      </c>
      <c r="K121" s="44" t="s">
        <v>100</v>
      </c>
      <c r="L121" s="43">
        <v>31.1</v>
      </c>
    </row>
    <row r="122" spans="1:12" ht="1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60.46</v>
      </c>
      <c r="K122" s="44" t="s">
        <v>44</v>
      </c>
      <c r="L122" s="43">
        <v>3.36</v>
      </c>
    </row>
    <row r="123" spans="1:12" ht="15.75" thickBot="1">
      <c r="A123" s="14"/>
      <c r="B123" s="15"/>
      <c r="C123" s="11"/>
      <c r="D123" s="7" t="s">
        <v>30</v>
      </c>
      <c r="E123" s="42" t="s">
        <v>74</v>
      </c>
      <c r="F123" s="43">
        <v>40</v>
      </c>
      <c r="G123" s="43">
        <v>3.54</v>
      </c>
      <c r="H123" s="43">
        <v>0.32</v>
      </c>
      <c r="I123" s="43">
        <v>19.68</v>
      </c>
      <c r="J123" s="43">
        <v>95.75</v>
      </c>
      <c r="K123" s="44" t="s">
        <v>46</v>
      </c>
      <c r="L123" s="43">
        <v>4.95</v>
      </c>
    </row>
    <row r="124" spans="1:12" ht="15.75" thickBot="1">
      <c r="A124" s="14"/>
      <c r="B124" s="15"/>
      <c r="C124" s="11"/>
      <c r="D124" s="7"/>
      <c r="E124" s="42"/>
      <c r="F124" s="43"/>
      <c r="G124" s="40"/>
      <c r="H124" s="40"/>
      <c r="I124" s="40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0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>
      <c r="A127" s="16"/>
      <c r="B127" s="17"/>
      <c r="C127" s="8"/>
      <c r="D127" s="18" t="s">
        <v>32</v>
      </c>
      <c r="E127" s="9"/>
      <c r="F127" s="19">
        <f>F120+F121+F122+F123+F124+F125+F126</f>
        <v>538</v>
      </c>
      <c r="G127" s="19">
        <f t="shared" ref="G127:I127" si="33">G120+G121+G122+G123+G124+G125+G126</f>
        <v>23.689999999999998</v>
      </c>
      <c r="H127" s="19">
        <f t="shared" si="33"/>
        <v>23.94</v>
      </c>
      <c r="I127" s="19">
        <f t="shared" si="33"/>
        <v>100.96000000000001</v>
      </c>
      <c r="J127" s="19">
        <f t="shared" ref="J127" si="34">J120+J121+J122+J123+J124+J125+J126</f>
        <v>704.05000000000007</v>
      </c>
      <c r="K127" s="25"/>
      <c r="L127" s="19">
        <f t="shared" ref="L127" si="35">L120+L121+L122+L123+L124+L125+L126</f>
        <v>58.81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26</v>
      </c>
      <c r="E128" s="42" t="s">
        <v>101</v>
      </c>
      <c r="F128" s="43">
        <v>255</v>
      </c>
      <c r="G128" s="40">
        <v>9.5</v>
      </c>
      <c r="H128" s="40">
        <v>8.9</v>
      </c>
      <c r="I128" s="40">
        <v>15.91</v>
      </c>
      <c r="J128" s="43">
        <v>298</v>
      </c>
      <c r="K128" s="44" t="s">
        <v>102</v>
      </c>
      <c r="L128" s="43">
        <v>255</v>
      </c>
    </row>
    <row r="129" spans="1:12" ht="26.25" thickBot="1">
      <c r="A129" s="14"/>
      <c r="B129" s="15"/>
      <c r="C129" s="11"/>
      <c r="D129" s="7" t="s">
        <v>27</v>
      </c>
      <c r="E129" s="42" t="s">
        <v>103</v>
      </c>
      <c r="F129" s="43">
        <v>90</v>
      </c>
      <c r="G129" s="43">
        <v>13.2</v>
      </c>
      <c r="H129" s="43">
        <v>15.45</v>
      </c>
      <c r="I129" s="43">
        <v>17.440000000000001</v>
      </c>
      <c r="J129" s="43">
        <v>261.61</v>
      </c>
      <c r="K129" s="44" t="s">
        <v>78</v>
      </c>
      <c r="L129" s="43">
        <v>90</v>
      </c>
    </row>
    <row r="130" spans="1:12" ht="15">
      <c r="A130" s="14"/>
      <c r="B130" s="15"/>
      <c r="C130" s="11"/>
      <c r="D130" s="7" t="s">
        <v>28</v>
      </c>
      <c r="E130" s="42" t="s">
        <v>104</v>
      </c>
      <c r="F130" s="43">
        <v>150</v>
      </c>
      <c r="G130" s="43">
        <v>3.1</v>
      </c>
      <c r="H130" s="43">
        <v>4.5999999999999996</v>
      </c>
      <c r="I130" s="43">
        <v>34</v>
      </c>
      <c r="J130" s="40">
        <v>189.8</v>
      </c>
      <c r="K130" s="44" t="s">
        <v>105</v>
      </c>
      <c r="L130" s="43">
        <v>150</v>
      </c>
    </row>
    <row r="131" spans="1:12" ht="15.75" thickBot="1">
      <c r="A131" s="14"/>
      <c r="B131" s="15"/>
      <c r="C131" s="11"/>
      <c r="D131" s="7" t="s">
        <v>29</v>
      </c>
      <c r="E131" s="42" t="s">
        <v>80</v>
      </c>
      <c r="F131" s="43">
        <v>200</v>
      </c>
      <c r="G131" s="43">
        <v>1.5</v>
      </c>
      <c r="H131" s="43">
        <v>1.7</v>
      </c>
      <c r="I131" s="43">
        <v>22.4</v>
      </c>
      <c r="J131" s="43">
        <v>110.9</v>
      </c>
      <c r="K131" s="44" t="s">
        <v>68</v>
      </c>
      <c r="L131" s="43">
        <v>200</v>
      </c>
    </row>
    <row r="132" spans="1:12" ht="15">
      <c r="A132" s="14"/>
      <c r="B132" s="15"/>
      <c r="C132" s="11"/>
      <c r="D132" s="7" t="s">
        <v>31</v>
      </c>
      <c r="E132" s="42" t="s">
        <v>60</v>
      </c>
      <c r="F132" s="43">
        <v>40</v>
      </c>
      <c r="G132" s="40">
        <v>2.64</v>
      </c>
      <c r="H132" s="40">
        <v>0.48</v>
      </c>
      <c r="I132" s="40">
        <v>15.84</v>
      </c>
      <c r="J132" s="43">
        <v>78.239999999999995</v>
      </c>
      <c r="K132" s="44" t="s">
        <v>46</v>
      </c>
      <c r="L132" s="43">
        <v>40</v>
      </c>
    </row>
    <row r="133" spans="1:12" ht="15">
      <c r="A133" s="14"/>
      <c r="B133" s="15"/>
      <c r="C133" s="11"/>
      <c r="D133" s="7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735</v>
      </c>
      <c r="G137" s="19">
        <f t="shared" ref="G137:J137" si="36">SUM(G128:G136)</f>
        <v>29.94</v>
      </c>
      <c r="H137" s="19">
        <f t="shared" si="36"/>
        <v>31.130000000000003</v>
      </c>
      <c r="I137" s="19">
        <f t="shared" si="36"/>
        <v>105.59</v>
      </c>
      <c r="J137" s="19">
        <f t="shared" si="36"/>
        <v>938.55000000000007</v>
      </c>
      <c r="K137" s="25"/>
      <c r="L137" s="19">
        <f>L128+L129+L130+L131+L132+L133</f>
        <v>735</v>
      </c>
    </row>
    <row r="138" spans="1:12" ht="15.75" customHeight="1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1273</v>
      </c>
      <c r="G138" s="32">
        <f t="shared" ref="G138:J138" si="37">G127+G137</f>
        <v>53.629999999999995</v>
      </c>
      <c r="H138" s="32">
        <f t="shared" si="37"/>
        <v>55.070000000000007</v>
      </c>
      <c r="I138" s="32">
        <f t="shared" si="37"/>
        <v>206.55</v>
      </c>
      <c r="J138" s="32">
        <f t="shared" si="37"/>
        <v>1642.6000000000001</v>
      </c>
      <c r="K138" s="32"/>
      <c r="L138" s="32">
        <f t="shared" ref="L138" si="38">L127+L137</f>
        <v>793.81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106</v>
      </c>
      <c r="F139" s="40">
        <v>100</v>
      </c>
      <c r="G139" s="40">
        <v>14.5</v>
      </c>
      <c r="H139" s="40">
        <v>14.1</v>
      </c>
      <c r="I139" s="40">
        <v>39.5</v>
      </c>
      <c r="J139" s="40">
        <v>345</v>
      </c>
      <c r="K139" s="41" t="s">
        <v>100</v>
      </c>
      <c r="L139" s="40">
        <v>43.32</v>
      </c>
    </row>
    <row r="140" spans="1:12" ht="15">
      <c r="A140" s="23"/>
      <c r="B140" s="15"/>
      <c r="C140" s="11"/>
      <c r="D140" s="6" t="s">
        <v>21</v>
      </c>
      <c r="E140" s="42" t="s">
        <v>65</v>
      </c>
      <c r="F140" s="43">
        <v>180</v>
      </c>
      <c r="G140" s="43">
        <v>7.56</v>
      </c>
      <c r="H140" s="43">
        <v>9.36</v>
      </c>
      <c r="I140" s="43">
        <v>37.6</v>
      </c>
      <c r="J140" s="43">
        <v>258.39999999999998</v>
      </c>
      <c r="K140" s="44" t="s">
        <v>66</v>
      </c>
      <c r="L140" s="43">
        <v>16.350000000000001</v>
      </c>
    </row>
    <row r="141" spans="1:12" ht="15">
      <c r="A141" s="23"/>
      <c r="B141" s="15"/>
      <c r="C141" s="11"/>
      <c r="D141" s="7" t="s">
        <v>29</v>
      </c>
      <c r="E141" s="42" t="s">
        <v>53</v>
      </c>
      <c r="F141" s="43">
        <v>200</v>
      </c>
      <c r="G141" s="43">
        <v>0.1</v>
      </c>
      <c r="H141" s="43">
        <v>0.02</v>
      </c>
      <c r="I141" s="43">
        <v>15.5</v>
      </c>
      <c r="J141" s="43">
        <v>62.78</v>
      </c>
      <c r="K141" s="44" t="s">
        <v>52</v>
      </c>
      <c r="L141" s="43">
        <v>2.75</v>
      </c>
    </row>
    <row r="142" spans="1:12" ht="15.75" customHeight="1">
      <c r="A142" s="23"/>
      <c r="B142" s="15"/>
      <c r="C142" s="11"/>
      <c r="D142" s="7" t="s">
        <v>31</v>
      </c>
      <c r="E142" s="42" t="s">
        <v>60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39.119999999999997</v>
      </c>
      <c r="K142" s="44" t="s">
        <v>46</v>
      </c>
      <c r="L142" s="43">
        <v>1.25</v>
      </c>
    </row>
    <row r="143" spans="1:12" ht="1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 t="shared" ref="F146:L146" si="39">SUM(F139:F145)</f>
        <v>500</v>
      </c>
      <c r="G146" s="19">
        <f t="shared" si="39"/>
        <v>23.48</v>
      </c>
      <c r="H146" s="19">
        <f t="shared" si="39"/>
        <v>23.72</v>
      </c>
      <c r="I146" s="19">
        <f t="shared" si="39"/>
        <v>100.52</v>
      </c>
      <c r="J146" s="19">
        <f t="shared" si="39"/>
        <v>705.3</v>
      </c>
      <c r="K146" s="25"/>
      <c r="L146" s="19">
        <f t="shared" si="39"/>
        <v>63.67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107</v>
      </c>
      <c r="F147" s="43">
        <v>60</v>
      </c>
      <c r="G147" s="43">
        <v>1.3</v>
      </c>
      <c r="H147" s="43">
        <v>3.09</v>
      </c>
      <c r="I147" s="43">
        <v>6.86</v>
      </c>
      <c r="J147" s="43">
        <v>60.45</v>
      </c>
      <c r="K147" s="44" t="s">
        <v>52</v>
      </c>
      <c r="L147" s="43">
        <v>8.76</v>
      </c>
    </row>
    <row r="148" spans="1:12" ht="15">
      <c r="A148" s="23"/>
      <c r="B148" s="15"/>
      <c r="C148" s="11"/>
      <c r="D148" s="7" t="s">
        <v>26</v>
      </c>
      <c r="E148" s="42" t="s">
        <v>85</v>
      </c>
      <c r="F148" s="43">
        <v>250</v>
      </c>
      <c r="G148" s="43">
        <v>13</v>
      </c>
      <c r="H148" s="43">
        <v>12.5</v>
      </c>
      <c r="I148" s="43">
        <v>56</v>
      </c>
      <c r="J148" s="43">
        <v>370</v>
      </c>
      <c r="K148" s="44" t="s">
        <v>86</v>
      </c>
      <c r="L148" s="43">
        <v>15.31</v>
      </c>
    </row>
    <row r="149" spans="1:12" ht="15">
      <c r="A149" s="23"/>
      <c r="B149" s="15"/>
      <c r="C149" s="11"/>
      <c r="D149" s="7" t="s">
        <v>27</v>
      </c>
      <c r="E149" s="42" t="s">
        <v>108</v>
      </c>
      <c r="F149" s="43">
        <v>150</v>
      </c>
      <c r="G149" s="43">
        <v>13.4</v>
      </c>
      <c r="H149" s="43">
        <v>17.899999999999999</v>
      </c>
      <c r="I149" s="43">
        <v>30.8</v>
      </c>
      <c r="J149" s="43">
        <v>337.9</v>
      </c>
      <c r="K149" s="44" t="s">
        <v>109</v>
      </c>
      <c r="L149" s="43">
        <v>33.549999999999997</v>
      </c>
    </row>
    <row r="150" spans="1:12" ht="15">
      <c r="A150" s="23"/>
      <c r="B150" s="15"/>
      <c r="C150" s="11"/>
      <c r="D150" s="7" t="s">
        <v>29</v>
      </c>
      <c r="E150" s="42" t="s">
        <v>110</v>
      </c>
      <c r="F150" s="43">
        <v>200</v>
      </c>
      <c r="G150" s="43">
        <v>0.21</v>
      </c>
      <c r="H150" s="43">
        <v>0.21</v>
      </c>
      <c r="I150" s="43">
        <v>27.9</v>
      </c>
      <c r="J150" s="43">
        <v>114</v>
      </c>
      <c r="K150" s="44" t="s">
        <v>111</v>
      </c>
      <c r="L150" s="43">
        <v>10.56</v>
      </c>
    </row>
    <row r="151" spans="1:12" ht="15">
      <c r="A151" s="23"/>
      <c r="B151" s="15"/>
      <c r="C151" s="11"/>
      <c r="D151" s="7" t="s">
        <v>31</v>
      </c>
      <c r="E151" s="42" t="s">
        <v>60</v>
      </c>
      <c r="F151" s="43">
        <v>40</v>
      </c>
      <c r="G151" s="43">
        <v>2.64</v>
      </c>
      <c r="H151" s="43">
        <v>0.48</v>
      </c>
      <c r="I151" s="43">
        <v>15.84</v>
      </c>
      <c r="J151" s="43">
        <v>78.239999999999995</v>
      </c>
      <c r="K151" s="44" t="s">
        <v>46</v>
      </c>
      <c r="L151" s="43">
        <v>2.5099999999999998</v>
      </c>
    </row>
    <row r="152" spans="1:12" ht="15">
      <c r="A152" s="23"/>
      <c r="B152" s="15"/>
      <c r="C152" s="11"/>
      <c r="D152" s="7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700</v>
      </c>
      <c r="G156" s="19">
        <f t="shared" ref="G156:J156" si="40">SUM(G147:G155)</f>
        <v>30.550000000000004</v>
      </c>
      <c r="H156" s="19">
        <f t="shared" si="40"/>
        <v>34.179999999999993</v>
      </c>
      <c r="I156" s="19">
        <f t="shared" si="40"/>
        <v>137.4</v>
      </c>
      <c r="J156" s="19">
        <f t="shared" si="40"/>
        <v>960.58999999999992</v>
      </c>
      <c r="K156" s="25"/>
      <c r="L156" s="19">
        <f>SUM(L147:L152)</f>
        <v>70.69</v>
      </c>
    </row>
    <row r="157" spans="1:12" ht="15.75" customHeight="1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:J157" si="41">G146+G156</f>
        <v>54.03</v>
      </c>
      <c r="H157" s="32">
        <f t="shared" si="41"/>
        <v>57.899999999999991</v>
      </c>
      <c r="I157" s="32">
        <f t="shared" si="41"/>
        <v>237.92000000000002</v>
      </c>
      <c r="J157" s="32">
        <f t="shared" si="41"/>
        <v>1665.8899999999999</v>
      </c>
      <c r="K157" s="32"/>
      <c r="L157" s="32">
        <f t="shared" ref="L157" si="42">L146+L156</f>
        <v>134.36000000000001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170</v>
      </c>
      <c r="G158" s="40">
        <v>22.63</v>
      </c>
      <c r="H158" s="40">
        <v>23.43</v>
      </c>
      <c r="I158" s="40">
        <v>64.8</v>
      </c>
      <c r="J158" s="40">
        <v>557.94000000000005</v>
      </c>
      <c r="K158" s="41" t="s">
        <v>42</v>
      </c>
      <c r="L158" s="40">
        <v>25.64</v>
      </c>
    </row>
    <row r="159" spans="1:12" ht="15">
      <c r="A159" s="23"/>
      <c r="B159" s="15"/>
      <c r="C159" s="11"/>
      <c r="D159" s="6" t="s">
        <v>22</v>
      </c>
      <c r="E159" s="42" t="s">
        <v>43</v>
      </c>
      <c r="F159" s="43">
        <v>200</v>
      </c>
      <c r="G159" s="43">
        <v>7.0000000000000007E-2</v>
      </c>
      <c r="H159" s="43">
        <v>0.02</v>
      </c>
      <c r="I159" s="43">
        <v>15</v>
      </c>
      <c r="J159" s="43">
        <v>60.46</v>
      </c>
      <c r="K159" s="44" t="s">
        <v>44</v>
      </c>
      <c r="L159" s="43">
        <v>3.36</v>
      </c>
    </row>
    <row r="160" spans="1:12" ht="15">
      <c r="A160" s="23"/>
      <c r="B160" s="15"/>
      <c r="C160" s="11"/>
      <c r="D160" s="7" t="s">
        <v>29</v>
      </c>
      <c r="E160" s="42" t="s">
        <v>112</v>
      </c>
      <c r="F160" s="43">
        <v>200</v>
      </c>
      <c r="G160" s="43">
        <v>0.1</v>
      </c>
      <c r="H160" s="43">
        <v>0.1</v>
      </c>
      <c r="I160" s="43">
        <v>11.3</v>
      </c>
      <c r="J160" s="43">
        <v>92</v>
      </c>
      <c r="K160" s="44" t="s">
        <v>46</v>
      </c>
      <c r="L160" s="43">
        <v>25.6</v>
      </c>
    </row>
    <row r="161" spans="1:12" ht="1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 t="shared" ref="F165:L165" si="43">F158+F159+F160+F161+F162+F163+F164</f>
        <v>570</v>
      </c>
      <c r="G165" s="19">
        <f t="shared" si="43"/>
        <v>22.8</v>
      </c>
      <c r="H165" s="19">
        <f t="shared" si="43"/>
        <v>23.55</v>
      </c>
      <c r="I165" s="19">
        <f t="shared" si="43"/>
        <v>91.1</v>
      </c>
      <c r="J165" s="19">
        <f t="shared" si="43"/>
        <v>710.40000000000009</v>
      </c>
      <c r="K165" s="25"/>
      <c r="L165" s="19">
        <f t="shared" si="43"/>
        <v>54.6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26</v>
      </c>
      <c r="E166" s="42" t="s">
        <v>94</v>
      </c>
      <c r="F166" s="43">
        <v>250</v>
      </c>
      <c r="G166" s="43">
        <v>11</v>
      </c>
      <c r="H166" s="43">
        <v>9</v>
      </c>
      <c r="I166" s="43">
        <v>55</v>
      </c>
      <c r="J166" s="43">
        <v>340</v>
      </c>
      <c r="K166" s="44" t="s">
        <v>95</v>
      </c>
      <c r="L166" s="43">
        <v>18.3</v>
      </c>
    </row>
    <row r="167" spans="1:12" ht="25.5">
      <c r="A167" s="23"/>
      <c r="B167" s="15"/>
      <c r="C167" s="11"/>
      <c r="D167" s="7" t="s">
        <v>27</v>
      </c>
      <c r="E167" s="42" t="s">
        <v>113</v>
      </c>
      <c r="F167" s="43">
        <v>100</v>
      </c>
      <c r="G167" s="43">
        <v>10.28</v>
      </c>
      <c r="H167" s="43">
        <v>13.67</v>
      </c>
      <c r="I167" s="43">
        <v>16.18</v>
      </c>
      <c r="J167" s="43">
        <v>228.87</v>
      </c>
      <c r="K167" s="44" t="s">
        <v>114</v>
      </c>
      <c r="L167" s="43">
        <v>42.24</v>
      </c>
    </row>
    <row r="168" spans="1:12" ht="15">
      <c r="A168" s="23"/>
      <c r="B168" s="15"/>
      <c r="C168" s="11"/>
      <c r="D168" s="7" t="s">
        <v>28</v>
      </c>
      <c r="E168" s="42" t="s">
        <v>115</v>
      </c>
      <c r="F168" s="43">
        <v>150</v>
      </c>
      <c r="G168" s="43">
        <v>6.9</v>
      </c>
      <c r="H168" s="43">
        <v>7.2</v>
      </c>
      <c r="I168" s="43">
        <v>33.200000000000003</v>
      </c>
      <c r="J168" s="43">
        <v>225.2</v>
      </c>
      <c r="K168" s="44" t="s">
        <v>84</v>
      </c>
      <c r="L168" s="43">
        <v>14.8</v>
      </c>
    </row>
    <row r="169" spans="1:12" ht="15">
      <c r="A169" s="23"/>
      <c r="B169" s="15"/>
      <c r="C169" s="11"/>
      <c r="D169" s="7" t="s">
        <v>29</v>
      </c>
      <c r="E169" s="42" t="s">
        <v>67</v>
      </c>
      <c r="F169" s="43">
        <v>200</v>
      </c>
      <c r="G169" s="43">
        <v>1.5</v>
      </c>
      <c r="H169" s="43">
        <v>1.7</v>
      </c>
      <c r="I169" s="43">
        <v>22.4</v>
      </c>
      <c r="J169" s="43">
        <v>110.9</v>
      </c>
      <c r="K169" s="44" t="s">
        <v>68</v>
      </c>
      <c r="L169" s="43">
        <v>6.1</v>
      </c>
    </row>
    <row r="170" spans="1:12" ht="15">
      <c r="A170" s="23"/>
      <c r="B170" s="15"/>
      <c r="C170" s="11"/>
      <c r="D170" s="7" t="s">
        <v>31</v>
      </c>
      <c r="E170" s="42" t="s">
        <v>60</v>
      </c>
      <c r="F170" s="43">
        <v>20</v>
      </c>
      <c r="G170" s="43">
        <v>1.32</v>
      </c>
      <c r="H170" s="43">
        <v>0.24</v>
      </c>
      <c r="I170" s="43">
        <v>7.92</v>
      </c>
      <c r="J170" s="43">
        <v>39.119999999999997</v>
      </c>
      <c r="K170" s="44" t="s">
        <v>46</v>
      </c>
      <c r="L170" s="43">
        <v>1.25</v>
      </c>
    </row>
    <row r="171" spans="1:12" ht="15">
      <c r="A171" s="23"/>
      <c r="B171" s="15"/>
      <c r="C171" s="11"/>
      <c r="D171" s="7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720</v>
      </c>
      <c r="G175" s="19">
        <f t="shared" ref="G175:J175" si="44">SUM(G166:G174)</f>
        <v>31</v>
      </c>
      <c r="H175" s="19">
        <f t="shared" si="44"/>
        <v>31.81</v>
      </c>
      <c r="I175" s="19">
        <f t="shared" si="44"/>
        <v>134.69999999999999</v>
      </c>
      <c r="J175" s="19">
        <f t="shared" si="44"/>
        <v>944.08999999999992</v>
      </c>
      <c r="K175" s="25"/>
      <c r="L175" s="19">
        <f>SUM(L166:L172)</f>
        <v>82.69</v>
      </c>
    </row>
    <row r="176" spans="1:12" ht="15.75" customHeight="1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1290</v>
      </c>
      <c r="G176" s="32">
        <f t="shared" ref="G176:J176" si="45">G165+G175</f>
        <v>53.8</v>
      </c>
      <c r="H176" s="32">
        <f t="shared" si="45"/>
        <v>55.36</v>
      </c>
      <c r="I176" s="32">
        <f t="shared" si="45"/>
        <v>225.79999999999998</v>
      </c>
      <c r="J176" s="32">
        <f t="shared" si="45"/>
        <v>1654.49</v>
      </c>
      <c r="K176" s="32"/>
      <c r="L176" s="32">
        <f t="shared" ref="L176" si="46">L165+L175</f>
        <v>137.29</v>
      </c>
    </row>
    <row r="177" spans="1:12" ht="15">
      <c r="A177" s="20">
        <v>2</v>
      </c>
      <c r="B177" s="21">
        <v>5</v>
      </c>
      <c r="C177" s="22" t="s">
        <v>20</v>
      </c>
      <c r="D177" s="5" t="s">
        <v>25</v>
      </c>
      <c r="E177" s="39" t="s">
        <v>81</v>
      </c>
      <c r="F177" s="40">
        <v>70</v>
      </c>
      <c r="G177" s="40">
        <v>0.93</v>
      </c>
      <c r="H177" s="40">
        <v>0</v>
      </c>
      <c r="I177" s="40">
        <v>7.76</v>
      </c>
      <c r="J177" s="40">
        <v>37.46</v>
      </c>
      <c r="K177" s="41" t="s">
        <v>82</v>
      </c>
      <c r="L177" s="40">
        <v>7.27</v>
      </c>
    </row>
    <row r="178" spans="1:12" ht="15">
      <c r="A178" s="23"/>
      <c r="B178" s="15"/>
      <c r="C178" s="11"/>
      <c r="D178" s="6" t="s">
        <v>21</v>
      </c>
      <c r="E178" s="42" t="s">
        <v>116</v>
      </c>
      <c r="F178" s="43">
        <v>210</v>
      </c>
      <c r="G178" s="43">
        <v>20.7</v>
      </c>
      <c r="H178" s="43">
        <v>24</v>
      </c>
      <c r="I178" s="43">
        <v>68</v>
      </c>
      <c r="J178" s="43">
        <v>560</v>
      </c>
      <c r="K178" s="44" t="s">
        <v>84</v>
      </c>
      <c r="L178" s="43">
        <v>33.840000000000003</v>
      </c>
    </row>
    <row r="179" spans="1:12" ht="15">
      <c r="A179" s="23"/>
      <c r="B179" s="15"/>
      <c r="C179" s="11"/>
      <c r="D179" s="7" t="s">
        <v>29</v>
      </c>
      <c r="E179" s="42" t="s">
        <v>43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60.46</v>
      </c>
      <c r="K179" s="44" t="s">
        <v>44</v>
      </c>
      <c r="L179" s="43">
        <v>3.36</v>
      </c>
    </row>
    <row r="180" spans="1:12" ht="15">
      <c r="A180" s="23"/>
      <c r="B180" s="15"/>
      <c r="C180" s="11"/>
      <c r="D180" s="7" t="s">
        <v>30</v>
      </c>
      <c r="E180" s="42" t="s">
        <v>74</v>
      </c>
      <c r="F180" s="43">
        <v>20</v>
      </c>
      <c r="G180" s="43">
        <v>1.77</v>
      </c>
      <c r="H180" s="43">
        <v>0.16</v>
      </c>
      <c r="I180" s="43">
        <v>9.84</v>
      </c>
      <c r="J180" s="43">
        <v>47.88</v>
      </c>
      <c r="K180" s="44" t="s">
        <v>117</v>
      </c>
      <c r="L180" s="43">
        <v>2.4700000000000002</v>
      </c>
    </row>
    <row r="181" spans="1:12" ht="1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 t="shared" ref="F184:L184" si="47">SUM(F177:F183)</f>
        <v>500</v>
      </c>
      <c r="G184" s="19">
        <f t="shared" si="47"/>
        <v>23.47</v>
      </c>
      <c r="H184" s="19">
        <f t="shared" si="47"/>
        <v>24.18</v>
      </c>
      <c r="I184" s="19">
        <f t="shared" si="47"/>
        <v>100.60000000000001</v>
      </c>
      <c r="J184" s="19">
        <f t="shared" si="47"/>
        <v>705.80000000000007</v>
      </c>
      <c r="K184" s="25"/>
      <c r="L184" s="19">
        <f t="shared" si="47"/>
        <v>46.94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26</v>
      </c>
      <c r="E185" s="42" t="s">
        <v>61</v>
      </c>
      <c r="F185" s="43">
        <v>250</v>
      </c>
      <c r="G185" s="43">
        <v>12.3</v>
      </c>
      <c r="H185" s="43">
        <v>12.6</v>
      </c>
      <c r="I185" s="43">
        <v>55</v>
      </c>
      <c r="J185" s="43">
        <v>380</v>
      </c>
      <c r="K185" s="44" t="s">
        <v>62</v>
      </c>
      <c r="L185" s="43">
        <v>8.44</v>
      </c>
    </row>
    <row r="186" spans="1:12" ht="15">
      <c r="A186" s="23"/>
      <c r="B186" s="15"/>
      <c r="C186" s="11"/>
      <c r="D186" s="7" t="s">
        <v>27</v>
      </c>
      <c r="E186" s="42" t="s">
        <v>118</v>
      </c>
      <c r="F186" s="43">
        <v>90</v>
      </c>
      <c r="G186" s="43">
        <v>10.34</v>
      </c>
      <c r="H186" s="43">
        <v>10.95</v>
      </c>
      <c r="I186" s="43">
        <v>15.1</v>
      </c>
      <c r="J186" s="43">
        <v>200.31</v>
      </c>
      <c r="K186" s="44" t="s">
        <v>119</v>
      </c>
      <c r="L186" s="43">
        <v>48.31</v>
      </c>
    </row>
    <row r="187" spans="1:12" ht="15">
      <c r="A187" s="23"/>
      <c r="B187" s="15"/>
      <c r="C187" s="11"/>
      <c r="D187" s="7" t="s">
        <v>28</v>
      </c>
      <c r="E187" s="42" t="s">
        <v>79</v>
      </c>
      <c r="F187" s="43">
        <v>150</v>
      </c>
      <c r="G187" s="43">
        <v>5.4</v>
      </c>
      <c r="H187" s="43">
        <v>6.2</v>
      </c>
      <c r="I187" s="43">
        <v>33.9</v>
      </c>
      <c r="J187" s="43">
        <v>213</v>
      </c>
      <c r="K187" s="44" t="s">
        <v>57</v>
      </c>
      <c r="L187" s="43">
        <v>10.11</v>
      </c>
    </row>
    <row r="188" spans="1:12" ht="15">
      <c r="A188" s="23"/>
      <c r="B188" s="15"/>
      <c r="C188" s="11"/>
      <c r="D188" s="7" t="s">
        <v>29</v>
      </c>
      <c r="E188" s="42" t="s">
        <v>80</v>
      </c>
      <c r="F188" s="43">
        <v>200</v>
      </c>
      <c r="G188" s="43">
        <v>1.5</v>
      </c>
      <c r="H188" s="43">
        <v>1.7</v>
      </c>
      <c r="I188" s="43">
        <v>22.4</v>
      </c>
      <c r="J188" s="43">
        <v>110.9</v>
      </c>
      <c r="K188" s="44" t="s">
        <v>68</v>
      </c>
      <c r="L188" s="43">
        <v>9.42</v>
      </c>
    </row>
    <row r="189" spans="1:12" ht="15">
      <c r="A189" s="23"/>
      <c r="B189" s="15"/>
      <c r="C189" s="11"/>
      <c r="D189" s="7" t="s">
        <v>31</v>
      </c>
      <c r="E189" s="42" t="s">
        <v>60</v>
      </c>
      <c r="F189" s="43">
        <v>20</v>
      </c>
      <c r="G189" s="43">
        <v>1.32</v>
      </c>
      <c r="H189" s="43">
        <v>0.24</v>
      </c>
      <c r="I189" s="43">
        <v>7.92</v>
      </c>
      <c r="J189" s="43">
        <v>39.119999999999997</v>
      </c>
      <c r="K189" s="44" t="s">
        <v>46</v>
      </c>
      <c r="L189" s="43">
        <v>1.25</v>
      </c>
    </row>
    <row r="190" spans="1:12" ht="1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710</v>
      </c>
      <c r="G194" s="19">
        <f t="shared" ref="G194:J194" si="48">SUM(G185:G193)</f>
        <v>30.86</v>
      </c>
      <c r="H194" s="19">
        <f t="shared" si="48"/>
        <v>31.689999999999994</v>
      </c>
      <c r="I194" s="19">
        <f t="shared" si="48"/>
        <v>134.32</v>
      </c>
      <c r="J194" s="19">
        <f t="shared" si="48"/>
        <v>943.32999999999993</v>
      </c>
      <c r="K194" s="25"/>
      <c r="L194" s="19">
        <f t="shared" ref="L194" si="49">SUM(L185:L193)</f>
        <v>77.53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6"/>
      <c r="E195" s="31"/>
      <c r="F195" s="32">
        <f>F184+F194</f>
        <v>1210</v>
      </c>
      <c r="G195" s="32">
        <f t="shared" ref="G195" si="50">G184+G194</f>
        <v>54.33</v>
      </c>
      <c r="H195" s="32">
        <f t="shared" ref="H195" si="51">H184+H194</f>
        <v>55.86999999999999</v>
      </c>
      <c r="I195" s="32">
        <f t="shared" ref="I195" si="52">I184+I194</f>
        <v>234.92000000000002</v>
      </c>
      <c r="J195" s="32">
        <f t="shared" ref="J195:L195" si="53">J184+J194</f>
        <v>1649.13</v>
      </c>
      <c r="K195" s="32"/>
      <c r="L195" s="32">
        <f t="shared" si="53"/>
        <v>124.47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1241.5999999999999</v>
      </c>
      <c r="G196" s="34">
        <f t="shared" ref="G196:J196" si="54">(G24+G43+G62+G81+G100+G119+G138+G157+G176+G195)/(IF(G24=0,0,1)+IF(G43=0,0,1)+IF(G62=0,0,1)+IF(G81=0,0,1)+IF(G100=0,0,1)+IF(G119=0,0,1)+IF(G138=0,0,1)+IF(G157=0,0,1)+IF(G176=0,0,1)+IF(G195=0,0,1))</f>
        <v>53.034000000000006</v>
      </c>
      <c r="H196" s="34">
        <f t="shared" si="54"/>
        <v>55.208999999999989</v>
      </c>
      <c r="I196" s="34">
        <f t="shared" si="54"/>
        <v>223.60999999999999</v>
      </c>
      <c r="J196" s="34">
        <f t="shared" si="54"/>
        <v>1650.4540000000002</v>
      </c>
      <c r="K196" s="34"/>
      <c r="L196" s="34">
        <f t="shared" ref="L196" si="55">(L24+L43+L62+L81+L100+L119+L138+L157+L176+L195)/(IF(L24=0,0,1)+IF(L43=0,0,1)+IF(L62=0,0,1)+IF(L81=0,0,1)+IF(L100=0,0,1)+IF(L119=0,0,1)+IF(L138=0,0,1)+IF(L157=0,0,1)+IF(L176=0,0,1)+IF(L195=0,0,1))</f>
        <v>194.84199999999998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ignoredErrors>
    <ignoredError sqref="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2026-06-23T08:22:14Z</dcterms:modified>
</cp:coreProperties>
</file>